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ate1904="1" codeName="ThisWorkbook"/>
  <bookViews>
    <workbookView xWindow="-15" yWindow="585" windowWidth="8655" windowHeight="9105" tabRatio="783" activeTab="1"/>
  </bookViews>
  <sheets>
    <sheet name="Εκδόσεις" sheetId="1" r:id="rId1"/>
    <sheet name="Ανάλυση Τιμών Μοντέλων" sheetId="46" r:id="rId2"/>
  </sheets>
  <definedNames>
    <definedName name="___INDEX_SHEET___ASAP_Utilities">#REF!</definedName>
    <definedName name="_xlnm.Print_Area" localSheetId="1">'Ανάλυση Τιμών Μοντέλων'!$A$1:$L$10</definedName>
    <definedName name="_xlnm.Print_Area" localSheetId="0">Εκδόσεις!$A$1:$E$11</definedName>
  </definedNames>
  <calcPr calcId="124519"/>
  <fileRecoveryPr autoRecover="0"/>
</workbook>
</file>

<file path=xl/calcChain.xml><?xml version="1.0" encoding="utf-8"?>
<calcChain xmlns="http://schemas.openxmlformats.org/spreadsheetml/2006/main">
  <c r="E6" i="46"/>
  <c r="E8"/>
  <c r="E5"/>
  <c r="K5" l="1"/>
  <c r="K6"/>
  <c r="K7"/>
  <c r="K8"/>
  <c r="C8"/>
  <c r="C7"/>
  <c r="C6"/>
  <c r="C5"/>
  <c r="A6"/>
  <c r="A5"/>
  <c r="H6"/>
  <c r="L6"/>
  <c r="I6"/>
  <c r="H5"/>
  <c r="F5" s="1"/>
  <c r="E4" i="1" s="1"/>
  <c r="I5" i="46"/>
  <c r="F6" l="1"/>
  <c r="E5" i="1" s="1"/>
  <c r="L5" i="46"/>
  <c r="A8" l="1"/>
  <c r="A7"/>
  <c r="I8"/>
  <c r="E7"/>
  <c r="L7" l="1"/>
  <c r="H7"/>
  <c r="F7" s="1"/>
  <c r="E7" i="1" s="1"/>
  <c r="L8" i="46"/>
  <c r="I7"/>
  <c r="H8"/>
  <c r="F8" s="1"/>
  <c r="E8" i="1" s="1"/>
</calcChain>
</file>

<file path=xl/sharedStrings.xml><?xml version="1.0" encoding="utf-8"?>
<sst xmlns="http://schemas.openxmlformats.org/spreadsheetml/2006/main" count="35" uniqueCount="31">
  <si>
    <t>-</t>
  </si>
  <si>
    <t>Diesel</t>
  </si>
  <si>
    <t>Κωδικός</t>
  </si>
  <si>
    <t>Καύσιμο</t>
  </si>
  <si>
    <t>MT6</t>
  </si>
  <si>
    <t>Τέλος ταξινόμησης</t>
  </si>
  <si>
    <t xml:space="preserve">     Μοντέλο - Περιγραφή</t>
  </si>
  <si>
    <t>Εκπομπές Ρύπων
(CO2 Μικτού Κύκλου g/km)</t>
  </si>
  <si>
    <t>Συντελεστής 
Τέλους 
Ταξινόμησης</t>
  </si>
  <si>
    <r>
      <t xml:space="preserve">Προτεινόμενη Λιανική Τιμή
</t>
    </r>
    <r>
      <rPr>
        <b/>
        <sz val="14"/>
        <color rgb="FFFF0000"/>
        <rFont val="Opel Sans Condensed"/>
        <family val="2"/>
        <charset val="161"/>
      </rPr>
      <t>ΜΕ</t>
    </r>
    <r>
      <rPr>
        <b/>
        <sz val="14"/>
        <rFont val="Opel Sans Condensed"/>
        <family val="2"/>
      </rPr>
      <t xml:space="preserve"> Φόρους</t>
    </r>
  </si>
  <si>
    <t>ΦΠΑ</t>
  </si>
  <si>
    <r>
      <t xml:space="preserve">Προτεινόμενη Λιανική Τιμή
</t>
    </r>
    <r>
      <rPr>
        <b/>
        <sz val="14"/>
        <color rgb="FFFF0000"/>
        <rFont val="Opel Sans Condensed"/>
        <family val="2"/>
        <charset val="161"/>
      </rPr>
      <t>ΠΡΟ</t>
    </r>
    <r>
      <rPr>
        <b/>
        <sz val="14"/>
        <color rgb="FF0070C0"/>
        <rFont val="Opel Sans Condensed"/>
        <family val="2"/>
      </rPr>
      <t xml:space="preserve"> Φόρων</t>
    </r>
  </si>
  <si>
    <t>Ειδικές Κατηγορίες</t>
  </si>
  <si>
    <t>Κυβισμός (κ.ε.)</t>
  </si>
  <si>
    <t>Πολύτεκνοι</t>
  </si>
  <si>
    <t>Ανάπηροι</t>
  </si>
  <si>
    <t>0PD69 i061</t>
  </si>
  <si>
    <t>Ανάλυση τιμών Opel Astra Sedan</t>
  </si>
  <si>
    <t>Εκδόσεις/Κινητήρες Opel Astra Sedan</t>
  </si>
  <si>
    <r>
      <rPr>
        <u/>
        <sz val="10"/>
        <color theme="1"/>
        <rFont val="Opel Sans Condensed"/>
        <family val="2"/>
        <charset val="161"/>
      </rPr>
      <t>Σημειώσεις:</t>
    </r>
    <r>
      <rPr>
        <sz val="10"/>
        <color theme="1"/>
        <rFont val="Opel Sans Condensed"/>
        <family val="2"/>
        <charset val="161"/>
      </rPr>
      <t xml:space="preserve">
1. Οι λιανικές τιμές με φόρους που αναφέρονται στον παρόντα τιμοκατάλογο, βασίζονται στις ανώτατες προτεινόμενες τιμές πώλησης προ φόρων (δηλ. χωρίς ΦΠΑ και τέλος ταξινόμησης, βλ. ανάλυση τιμών 3, 4) - κάθε Διανομέας προσδιορίζει κατά την απόλυτη διακριτική του ευχέρεια την τελική λιανική τιμή για κάθε μοντέλο αυτοκινήτου, με βάση τη συγκεκριμένη εμπορική συναλλαγή και την ισχύουσα εμπορική / πιστωτική πολιτική του Διανομέα».
2. Οι τελικές λιανικές τιμές με φόρους ενδέχεται να διαφέρουν από αυτές που αναγράφονται στον παρόντα τιμοκατάλογο καθώς διαμορφώνονται ανάλογα με το συντελεστή τέλους ταξινόμησης στον οποίο εμπίπτει η τελική συνολική τιμή προ φόρων (όπως προκύπτει από το άθροισμα των τιμών προ φόρων του μοντέλου και του προαιρετικού εξοπλισμού).
3 . Οι τιμές με φόρους του προαιρετικού εξοπλισμού είναι ενδεικτικές καθώς έχουν υπολογιστεί με ένα μέσο συντελεστή τέλους ταξινόμησης και άρα ενδέχεται να διαφέρουν από αυτές που αναγράφονται στον παρόντα τιμοκατάλογο.
4. Oι λιανικές τιμές συμπεριλαμβάνουν έξοδα μεταφοράς έως τις εγκαταστάσεις των Διανομέων ή τον πλησιέστερο λιμένα της ενδοχώρας -  ΔΕΝ συμπεριλαμβάνουν έξοδα ταξινόμησης &amp; τέλη κυκλοφορίας.
5.  O εξοπλισμός, οι τιμές και τα τεχνικά χαρακτηριστικά  μπορούν να μεταβληθούν από τον κατασκευαστή χωρίς προηγούμενη ειδοποίηση.</t>
    </r>
  </si>
  <si>
    <r>
      <t xml:space="preserve">Ανακύκλωση: Πληροφορίες αναφορικά με τον Σχεδιασμό για το Περιβάλλον, το Δίκτυο Παράδοσης &amp; Παραλαβής Οχημάτων Τέλους Κύκλου Ζωής ΕΔΟΕ μπορούν να βρεθούν στο: </t>
    </r>
    <r>
      <rPr>
        <u/>
        <sz val="10"/>
        <color theme="1"/>
        <rFont val="Opel Sans Condensed"/>
        <family val="2"/>
        <charset val="161"/>
      </rPr>
      <t>www.opel.gr/empeiria/anakyklosi.html</t>
    </r>
  </si>
  <si>
    <r>
      <rPr>
        <u/>
        <sz val="10"/>
        <color theme="1"/>
        <rFont val="Opel Sans Condensed"/>
        <family val="2"/>
        <charset val="161"/>
      </rPr>
      <t>Σημειώσεις:</t>
    </r>
    <r>
      <rPr>
        <sz val="10"/>
        <color theme="1"/>
        <rFont val="Opel Sans Condensed"/>
        <family val="2"/>
        <charset val="161"/>
      </rPr>
      <t xml:space="preserve">
1. Οι λιανικές τιμές με φόρους που αναφέρονται στον παρόντα τιμοκατάλογο, βασίζονται στις ανώτατες προτεινόμενες τιμές πώλησης προ φόρων (δηλ. χωρίς ΦΠΑ και τέλος ταξινόμησης, βλ. ανάλυση τιμών 3, 4) - κάθε Διανομέας προσδιορίζει κατά την απόλυτη διακριτική του ευχέρεια την τελική λιανική τιμή για κάθε μοντέλο αυτοκινήτου, με βάση τη συγκεκριμένη εμπορική συναλλαγή και την ισχύουσα εμπορική / πιστωτική πολιτική του Διανομέα.
2. Οι τελικές λιανικές τιμές με φόρους ενδέχεται να διαφέρουν από αυτές που αναγράφονται στον παρόντα τιμοκατάλογο καθώς διαμορφώνονται ανάλογα με το συντελεστή τέλους ταξινόμησης στον οποίο εμπίπτει η τελική συνολική τιμή προ φόρων (όπως προκύπτει από το άθροισμα των τιμών προ φόρων του μοντέλου και του προαιρετικού εξοπλισμού).
3 . Οι τιμές με φόρους του προαιρετικού εξοπλισμού είναι ενδεικτικές καθώς έχουν υπολογιστεί με ένα μέσο συντελεστή τέλους ταξινόμησης και άρα ενδέχεται να διαφέρουν από αυτές που αναγράφονται στον παρόντα τιμοκατάλογο.
4. Oι λιανικές τιμές συμπεριλαμβάνουν έξοδα μεταφοράς έως τις εγκαταστάσεις των Διανομέων ή τον πλησιέστερο λιμένα της ενδοχώρας -  ΔΕΝ συμπεριλαμβάνουν έξοδα ταξινόμησης &amp; τέλη κυκλοφορίας.
5.  O εξοπλισμός, οι τιμές και τα τεχνικά χαρακτηριστικά  μπορούν να μεταβληθούν από τον κατασκευαστή χωρίς προηγούμενη ειδοποίηση.</t>
    </r>
  </si>
  <si>
    <t>Dream</t>
  </si>
  <si>
    <t>Start &amp; Stop</t>
  </si>
  <si>
    <t>AT6</t>
  </si>
  <si>
    <t>Βενζίνη</t>
  </si>
  <si>
    <t>1.6lt CDTI, 136hp</t>
  </si>
  <si>
    <t>0PD69 GDF1</t>
  </si>
  <si>
    <t>0PD69 iFF1</t>
  </si>
  <si>
    <t>1.4lt Turbo, 140hp</t>
  </si>
  <si>
    <t>0PD69 GI61</t>
  </si>
</sst>
</file>

<file path=xl/styles.xml><?xml version="1.0" encoding="utf-8"?>
<styleSheet xmlns="http://schemas.openxmlformats.org/spreadsheetml/2006/main">
  <numFmts count="9">
    <numFmt numFmtId="164" formatCode="_(&quot;$&quot;* #,##0_);_(&quot;$&quot;* \(#,##0\);_(&quot;$&quot;* &quot;-&quot;_);_(@_)"/>
    <numFmt numFmtId="165" formatCode="_(&quot;$&quot;* #,##0.00_);_(&quot;$&quot;* \(#,##0.00\);_(&quot;$&quot;* &quot;-&quot;??_);_(@_)"/>
    <numFmt numFmtId="166" formatCode="_-* #,##0_-;\-* #,##0_-;_-* &quot;-&quot;_-;_-@_-"/>
    <numFmt numFmtId="167" formatCode="_-* #,##0.00_-;\-* #,##0.00_-;_-* &quot;-&quot;??_-;_-@_-"/>
    <numFmt numFmtId="168" formatCode="#,##0.00_ _€"/>
    <numFmt numFmtId="170" formatCode="&quot;R$&quot;\ #,##0_);[Red]\(&quot;R$&quot;\ #,##0\)"/>
    <numFmt numFmtId="171" formatCode="&quot;R$&quot;\ #,##0.00_);[Red]\(&quot;R$&quot;\ #,##0.00\)"/>
    <numFmt numFmtId="172" formatCode="#,##0\ [$€-408]"/>
    <numFmt numFmtId="175" formatCode="#,##0.00\ [$€-408]"/>
  </numFmts>
  <fonts count="48">
    <font>
      <sz val="10"/>
      <name val="Verdana"/>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0"/>
      <name val="Verdana"/>
      <family val="2"/>
    </font>
    <font>
      <sz val="8"/>
      <name val="Opel Sans Bold"/>
    </font>
    <font>
      <sz val="10"/>
      <name val="Opel Sans"/>
      <family val="2"/>
    </font>
    <font>
      <sz val="10"/>
      <name val="Arial"/>
      <family val="2"/>
    </font>
    <font>
      <sz val="11"/>
      <name val="돋움"/>
      <family val="3"/>
    </font>
    <font>
      <sz val="10"/>
      <name val="Arial"/>
      <family val="2"/>
      <charset val="161"/>
    </font>
    <font>
      <i/>
      <sz val="10"/>
      <name val="Helv"/>
    </font>
    <font>
      <sz val="10"/>
      <name val="MS Sans Serif"/>
      <family val="2"/>
      <charset val="161"/>
    </font>
    <font>
      <sz val="10"/>
      <name val="Arial"/>
      <family val="2"/>
    </font>
    <font>
      <sz val="10"/>
      <name val="MS Sans Serif"/>
      <family val="2"/>
    </font>
    <font>
      <sz val="10"/>
      <name val="Helv"/>
    </font>
    <font>
      <sz val="10"/>
      <color theme="1"/>
      <name val="Opel Sans"/>
      <family val="2"/>
    </font>
    <font>
      <sz val="10"/>
      <name val="Verdana"/>
      <family val="2"/>
      <charset val="161"/>
    </font>
    <font>
      <sz val="10"/>
      <name val="Opel Sans Condensed"/>
      <family val="2"/>
      <charset val="161"/>
    </font>
    <font>
      <sz val="12"/>
      <name val="Opel Sans Condensed"/>
      <family val="2"/>
      <charset val="161"/>
    </font>
    <font>
      <b/>
      <sz val="20"/>
      <color theme="1"/>
      <name val="Opel Sans Condensed"/>
      <family val="2"/>
      <charset val="161"/>
    </font>
    <font>
      <b/>
      <sz val="25"/>
      <color theme="1"/>
      <name val="Opel Sans Condensed"/>
      <family val="2"/>
    </font>
    <font>
      <sz val="13"/>
      <name val="Opel Sans Condensed"/>
      <family val="2"/>
      <charset val="161"/>
    </font>
    <font>
      <b/>
      <sz val="15"/>
      <color theme="1"/>
      <name val="Opel Sans Condensed"/>
      <family val="2"/>
      <charset val="161"/>
    </font>
    <font>
      <sz val="25"/>
      <color indexed="12"/>
      <name val="Opel Sans Condensed"/>
      <family val="2"/>
    </font>
    <font>
      <sz val="25"/>
      <color theme="2" tint="-0.499984740745262"/>
      <name val="Opel Sans Condensed"/>
      <family val="2"/>
    </font>
    <font>
      <sz val="20"/>
      <color indexed="12"/>
      <name val="Opel Sans Condensed"/>
      <family val="2"/>
    </font>
    <font>
      <b/>
      <sz val="18"/>
      <color theme="1"/>
      <name val="Opel Sans Condensed"/>
      <family val="2"/>
    </font>
    <font>
      <b/>
      <sz val="18"/>
      <color theme="1"/>
      <name val="Opel Sans Condensed"/>
      <family val="2"/>
      <charset val="161"/>
    </font>
    <font>
      <b/>
      <sz val="12"/>
      <name val="Opel Sans Condensed"/>
      <family val="2"/>
    </font>
    <font>
      <b/>
      <sz val="16"/>
      <color theme="1"/>
      <name val="Opel Sans Condensed"/>
      <family val="2"/>
      <charset val="161"/>
    </font>
    <font>
      <sz val="12"/>
      <color theme="1"/>
      <name val="Opel Sans Condensed"/>
      <family val="2"/>
      <charset val="161"/>
    </font>
    <font>
      <b/>
      <sz val="12"/>
      <name val="Opel Sans Condensed"/>
      <family val="2"/>
      <charset val="161"/>
    </font>
    <font>
      <sz val="12"/>
      <color theme="1"/>
      <name val="Opel Sans Condensed"/>
      <family val="2"/>
    </font>
    <font>
      <b/>
      <sz val="14"/>
      <name val="Opel Sans Condensed"/>
      <family val="2"/>
    </font>
    <font>
      <sz val="12"/>
      <color indexed="12"/>
      <name val="Opel Sans Condensed"/>
      <family val="2"/>
    </font>
    <font>
      <sz val="12"/>
      <color theme="2" tint="-0.499984740745262"/>
      <name val="Opel Sans Condensed"/>
      <family val="2"/>
    </font>
    <font>
      <b/>
      <sz val="14"/>
      <color rgb="FFFF0000"/>
      <name val="Opel Sans Condensed"/>
      <family val="2"/>
      <charset val="161"/>
    </font>
    <font>
      <b/>
      <sz val="14"/>
      <color rgb="FF0070C0"/>
      <name val="Opel Sans Condensed"/>
      <family val="2"/>
    </font>
    <font>
      <sz val="10"/>
      <color rgb="FF0070C0"/>
      <name val="Opel Sans Condensed"/>
      <family val="2"/>
    </font>
    <font>
      <sz val="20"/>
      <name val="Opel Sans Condensed"/>
      <family val="2"/>
    </font>
    <font>
      <sz val="10"/>
      <color theme="1"/>
      <name val="Opel Sans Condensed"/>
      <family val="2"/>
      <charset val="161"/>
    </font>
    <font>
      <u/>
      <sz val="10"/>
      <color theme="1"/>
      <name val="Opel Sans Condensed"/>
      <family val="2"/>
      <charset val="161"/>
    </font>
    <font>
      <sz val="12"/>
      <color rgb="FF0070C0"/>
      <name val="Opel Sans Condensed"/>
      <family val="2"/>
      <charset val="161"/>
    </font>
    <font>
      <sz val="20"/>
      <color indexed="9"/>
      <name val="Opel Sans Condensed"/>
      <family val="2"/>
    </font>
    <font>
      <sz val="20"/>
      <color theme="0"/>
      <name val="Opel Sans Condensed"/>
      <family val="2"/>
    </font>
    <font>
      <b/>
      <i/>
      <sz val="20"/>
      <color theme="1"/>
      <name val="Opel Sans Condensed"/>
      <family val="2"/>
      <charset val="161"/>
    </font>
    <font>
      <b/>
      <sz val="13"/>
      <color theme="1"/>
      <name val="Opel Sans Condensed"/>
      <family val="2"/>
    </font>
    <font>
      <b/>
      <sz val="13"/>
      <name val="Opel Sans Condensed"/>
      <family val="2"/>
      <charset val="161"/>
    </font>
  </fonts>
  <fills count="6">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2"/>
        <bgColor indexed="64"/>
      </patternFill>
    </fill>
    <fill>
      <patternFill patternType="solid">
        <fgColor theme="2" tint="-0.249977111117893"/>
        <bgColor indexed="64"/>
      </patternFill>
    </fill>
  </fills>
  <borders count="16">
    <border>
      <left/>
      <right/>
      <top/>
      <bottom/>
      <diagonal/>
    </border>
    <border>
      <left/>
      <right style="thin">
        <color indexed="64"/>
      </right>
      <top/>
      <bottom/>
      <diagonal/>
    </border>
    <border>
      <left style="thin">
        <color indexed="9"/>
      </left>
      <right style="thin">
        <color indexed="9"/>
      </right>
      <top style="thin">
        <color indexed="9"/>
      </top>
      <bottom style="thin">
        <color indexed="9"/>
      </bottom>
      <diagonal/>
    </border>
    <border>
      <left style="thin">
        <color indexed="9"/>
      </left>
      <right/>
      <top/>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bottom style="thin">
        <color indexed="9"/>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indexed="9"/>
      </top>
      <bottom style="thin">
        <color theme="0"/>
      </bottom>
      <diagonal/>
    </border>
    <border>
      <left/>
      <right style="thin">
        <color theme="0"/>
      </right>
      <top style="thin">
        <color indexed="9"/>
      </top>
      <bottom style="thin">
        <color theme="0"/>
      </bottom>
      <diagonal/>
    </border>
    <border>
      <left style="thin">
        <color indexed="9"/>
      </left>
      <right/>
      <top style="thin">
        <color indexed="9"/>
      </top>
      <bottom/>
      <diagonal/>
    </border>
    <border>
      <left style="thin">
        <color theme="0"/>
      </left>
      <right style="thin">
        <color theme="0"/>
      </right>
      <top style="thin">
        <color indexed="9"/>
      </top>
      <bottom/>
      <diagonal/>
    </border>
    <border>
      <left/>
      <right/>
      <top style="thin">
        <color indexed="9"/>
      </top>
      <bottom style="thin">
        <color theme="0"/>
      </bottom>
      <diagonal/>
    </border>
    <border>
      <left style="thin">
        <color theme="1" tint="0.499984740745262"/>
      </left>
      <right/>
      <top/>
      <bottom/>
      <diagonal/>
    </border>
    <border>
      <left style="medium">
        <color theme="0"/>
      </left>
      <right style="medium">
        <color theme="0"/>
      </right>
      <top style="medium">
        <color theme="0"/>
      </top>
      <bottom style="medium">
        <color theme="0"/>
      </bottom>
      <diagonal/>
    </border>
  </borders>
  <cellStyleXfs count="26">
    <xf numFmtId="0" fontId="0" fillId="0" borderId="0"/>
    <xf numFmtId="0" fontId="10" fillId="0" borderId="1"/>
    <xf numFmtId="166" fontId="12" fillId="0" borderId="0" applyFont="0" applyFill="0" applyBorder="0" applyAlignment="0" applyProtection="0"/>
    <xf numFmtId="167" fontId="12"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0" fontId="9" fillId="0" borderId="0"/>
    <xf numFmtId="0" fontId="4" fillId="0" borderId="0"/>
    <xf numFmtId="0" fontId="7" fillId="0" borderId="0"/>
    <xf numFmtId="0" fontId="7" fillId="0" borderId="0"/>
    <xf numFmtId="168" fontId="5" fillId="0" borderId="0" applyFill="0" applyBorder="0">
      <alignment horizontal="center" wrapText="1"/>
    </xf>
    <xf numFmtId="0" fontId="14" fillId="1" borderId="1" applyNumberFormat="0" applyAlignment="0" applyProtection="0"/>
    <xf numFmtId="170" fontId="7" fillId="0" borderId="0" applyFont="0" applyFill="0" applyBorder="0" applyAlignment="0" applyProtection="0"/>
    <xf numFmtId="171" fontId="7" fillId="0" borderId="0" applyFont="0" applyFill="0" applyBorder="0" applyAlignment="0" applyProtection="0"/>
    <xf numFmtId="0" fontId="7" fillId="0" borderId="0"/>
    <xf numFmtId="0" fontId="15" fillId="0" borderId="0"/>
    <xf numFmtId="0" fontId="15" fillId="0" borderId="0"/>
    <xf numFmtId="0" fontId="11" fillId="0" borderId="0"/>
    <xf numFmtId="0" fontId="8" fillId="0" borderId="0"/>
    <xf numFmtId="0" fontId="3" fillId="0" borderId="0"/>
    <xf numFmtId="0" fontId="4" fillId="0" borderId="0"/>
    <xf numFmtId="0" fontId="2" fillId="0" borderId="0"/>
    <xf numFmtId="0" fontId="16" fillId="0" borderId="0"/>
    <xf numFmtId="0" fontId="1" fillId="0" borderId="0"/>
  </cellStyleXfs>
  <cellXfs count="60">
    <xf numFmtId="0" fontId="0" fillId="0" borderId="0" xfId="0"/>
    <xf numFmtId="0" fontId="17" fillId="3" borderId="0" xfId="0" applyFont="1" applyFill="1"/>
    <xf numFmtId="0" fontId="19" fillId="3" borderId="6" xfId="0" applyFont="1" applyFill="1" applyBorder="1" applyAlignment="1">
      <alignment horizontal="left" vertical="center"/>
    </xf>
    <xf numFmtId="0" fontId="23" fillId="0" borderId="0" xfId="11" applyFont="1" applyAlignment="1">
      <alignment vertical="center"/>
    </xf>
    <xf numFmtId="0" fontId="23" fillId="3" borderId="2" xfId="11" applyFont="1" applyFill="1" applyBorder="1" applyAlignment="1">
      <alignment vertical="center"/>
    </xf>
    <xf numFmtId="0" fontId="25" fillId="3" borderId="2" xfId="11" applyFont="1" applyFill="1" applyBorder="1" applyAlignment="1">
      <alignment vertical="center"/>
    </xf>
    <xf numFmtId="0" fontId="24" fillId="3" borderId="2" xfId="11" applyFont="1" applyFill="1" applyBorder="1" applyAlignment="1">
      <alignment vertical="center"/>
    </xf>
    <xf numFmtId="0" fontId="20" fillId="5" borderId="0" xfId="9" applyFont="1" applyFill="1" applyBorder="1" applyAlignment="1">
      <alignment vertical="center" wrapText="1"/>
    </xf>
    <xf numFmtId="0" fontId="26" fillId="5" borderId="3" xfId="9" applyFont="1" applyFill="1" applyBorder="1" applyAlignment="1">
      <alignment vertical="center" wrapText="1"/>
    </xf>
    <xf numFmtId="0" fontId="34" fillId="0" borderId="0" xfId="11" applyFont="1" applyAlignment="1">
      <alignment vertical="center"/>
    </xf>
    <xf numFmtId="3" fontId="28" fillId="4" borderId="4" xfId="11" applyNumberFormat="1" applyFont="1" applyFill="1" applyBorder="1" applyAlignment="1">
      <alignment horizontal="left" vertical="center"/>
    </xf>
    <xf numFmtId="0" fontId="34" fillId="2" borderId="0" xfId="11" applyFont="1" applyFill="1" applyAlignment="1">
      <alignment vertical="center"/>
    </xf>
    <xf numFmtId="0" fontId="32" fillId="2" borderId="0" xfId="11" applyFont="1" applyFill="1" applyAlignment="1">
      <alignment vertical="center"/>
    </xf>
    <xf numFmtId="4" fontId="35" fillId="0" borderId="0" xfId="11" applyNumberFormat="1" applyFont="1" applyAlignment="1">
      <alignment vertical="center"/>
    </xf>
    <xf numFmtId="4" fontId="34" fillId="0" borderId="0" xfId="11" applyNumberFormat="1" applyFont="1" applyAlignment="1">
      <alignment vertical="center"/>
    </xf>
    <xf numFmtId="9" fontId="38" fillId="3" borderId="2" xfId="11" applyNumberFormat="1" applyFont="1" applyFill="1" applyBorder="1" applyAlignment="1">
      <alignment horizontal="center" vertical="center"/>
    </xf>
    <xf numFmtId="1" fontId="33" fillId="5" borderId="7" xfId="11" applyNumberFormat="1" applyFont="1" applyFill="1" applyBorder="1" applyAlignment="1">
      <alignment horizontal="center" vertical="center" wrapText="1"/>
    </xf>
    <xf numFmtId="175" fontId="18" fillId="4" borderId="2" xfId="11" applyNumberFormat="1" applyFont="1" applyFill="1" applyBorder="1" applyAlignment="1">
      <alignment horizontal="center" vertical="center" wrapText="1"/>
    </xf>
    <xf numFmtId="3" fontId="18" fillId="4" borderId="2" xfId="11" applyNumberFormat="1" applyFont="1" applyFill="1" applyBorder="1" applyAlignment="1">
      <alignment horizontal="center" vertical="center" wrapText="1"/>
    </xf>
    <xf numFmtId="0" fontId="31" fillId="4" borderId="2" xfId="21" applyFont="1" applyFill="1" applyBorder="1" applyAlignment="1">
      <alignment horizontal="center" vertical="center" wrapText="1"/>
    </xf>
    <xf numFmtId="3" fontId="31" fillId="4" borderId="5" xfId="11" applyNumberFormat="1" applyFont="1" applyFill="1" applyBorder="1" applyAlignment="1">
      <alignment horizontal="center" vertical="center"/>
    </xf>
    <xf numFmtId="0" fontId="23" fillId="5" borderId="4" xfId="11" applyFont="1" applyFill="1" applyBorder="1" applyAlignment="1">
      <alignment vertical="center"/>
    </xf>
    <xf numFmtId="0" fontId="32" fillId="3" borderId="0" xfId="11" applyFont="1" applyFill="1" applyAlignment="1">
      <alignment vertical="center"/>
    </xf>
    <xf numFmtId="0" fontId="18" fillId="3" borderId="0" xfId="0" applyFont="1" applyFill="1"/>
    <xf numFmtId="0" fontId="39" fillId="0" borderId="0" xfId="0" applyFont="1"/>
    <xf numFmtId="0" fontId="29" fillId="3" borderId="0" xfId="0" applyFont="1" applyFill="1" applyBorder="1" applyAlignment="1">
      <alignment horizontal="center" vertical="center" textRotation="90"/>
    </xf>
    <xf numFmtId="0" fontId="30" fillId="3" borderId="0" xfId="22" applyFont="1" applyFill="1" applyBorder="1" applyAlignment="1">
      <alignment horizontal="left" vertical="center" wrapText="1"/>
    </xf>
    <xf numFmtId="172" fontId="30" fillId="3" borderId="0" xfId="12" applyNumberFormat="1" applyFont="1" applyFill="1" applyBorder="1" applyAlignment="1">
      <alignment horizontal="center" vertical="center" wrapText="1"/>
    </xf>
    <xf numFmtId="172" fontId="25" fillId="3" borderId="2" xfId="11" applyNumberFormat="1" applyFont="1" applyFill="1" applyBorder="1" applyAlignment="1">
      <alignment vertical="center"/>
    </xf>
    <xf numFmtId="175" fontId="42" fillId="4" borderId="2" xfId="21" applyNumberFormat="1" applyFont="1" applyFill="1" applyBorder="1" applyAlignment="1">
      <alignment horizontal="center" vertical="center" wrapText="1"/>
    </xf>
    <xf numFmtId="0" fontId="43" fillId="0" borderId="15" xfId="0" applyFont="1" applyFill="1" applyBorder="1" applyAlignment="1">
      <alignment vertical="center" textRotation="90"/>
    </xf>
    <xf numFmtId="0" fontId="39" fillId="0" borderId="15" xfId="0" applyFont="1" applyBorder="1"/>
    <xf numFmtId="0" fontId="44" fillId="3" borderId="15" xfId="0" applyFont="1" applyFill="1" applyBorder="1"/>
    <xf numFmtId="0" fontId="22" fillId="5" borderId="15" xfId="0" applyFont="1" applyFill="1" applyBorder="1" applyAlignment="1">
      <alignment horizontal="center" vertical="center" wrapText="1"/>
    </xf>
    <xf numFmtId="172" fontId="46" fillId="4" borderId="15" xfId="12" applyNumberFormat="1" applyFont="1" applyFill="1" applyBorder="1" applyAlignment="1">
      <alignment horizontal="center" wrapText="1"/>
    </xf>
    <xf numFmtId="0" fontId="47" fillId="4" borderId="11" xfId="0" applyFont="1" applyFill="1" applyBorder="1" applyAlignment="1">
      <alignment horizontal="center" vertical="center" wrapText="1"/>
    </xf>
    <xf numFmtId="0" fontId="21" fillId="4" borderId="11" xfId="0" applyFont="1" applyFill="1" applyBorder="1" applyAlignment="1">
      <alignment horizontal="center" vertical="center" wrapText="1"/>
    </xf>
    <xf numFmtId="10" fontId="31" fillId="4" borderId="2" xfId="21" applyNumberFormat="1" applyFont="1" applyFill="1" applyBorder="1" applyAlignment="1">
      <alignment horizontal="center" vertical="center" wrapText="1"/>
    </xf>
    <xf numFmtId="172" fontId="18" fillId="4" borderId="2" xfId="21" applyNumberFormat="1" applyFont="1" applyFill="1" applyBorder="1" applyAlignment="1">
      <alignment horizontal="center" vertical="center" wrapText="1"/>
    </xf>
    <xf numFmtId="172" fontId="32" fillId="3" borderId="0" xfId="11" applyNumberFormat="1" applyFont="1" applyFill="1" applyAlignment="1">
      <alignment vertical="center"/>
    </xf>
    <xf numFmtId="172" fontId="46" fillId="4" borderId="15" xfId="12" applyNumberFormat="1" applyFont="1" applyFill="1" applyBorder="1" applyAlignment="1">
      <alignment horizontal="center" vertical="center" wrapText="1"/>
    </xf>
    <xf numFmtId="175" fontId="32" fillId="3" borderId="0" xfId="11" applyNumberFormat="1" applyFont="1" applyFill="1" applyAlignment="1">
      <alignment vertical="center"/>
    </xf>
    <xf numFmtId="0" fontId="27" fillId="5" borderId="0" xfId="0" applyFont="1" applyFill="1" applyBorder="1" applyAlignment="1">
      <alignment horizontal="left" vertical="center" wrapText="1"/>
    </xf>
    <xf numFmtId="0" fontId="40" fillId="0" borderId="0" xfId="21" applyFont="1" applyFill="1" applyBorder="1" applyAlignment="1">
      <alignment horizontal="left" vertical="center" wrapText="1"/>
    </xf>
    <xf numFmtId="0" fontId="40" fillId="3" borderId="0" xfId="21" applyFont="1" applyFill="1" applyBorder="1" applyAlignment="1">
      <alignment horizontal="left" vertical="center" wrapText="1"/>
    </xf>
    <xf numFmtId="0" fontId="18" fillId="3" borderId="0" xfId="0" applyFont="1" applyFill="1" applyAlignment="1">
      <alignment horizontal="left" vertical="top" wrapText="1"/>
    </xf>
    <xf numFmtId="0" fontId="21" fillId="4" borderId="15" xfId="0" applyFont="1" applyFill="1" applyBorder="1" applyAlignment="1">
      <alignment horizontal="left" vertical="center" wrapText="1"/>
    </xf>
    <xf numFmtId="0" fontId="45" fillId="5" borderId="15" xfId="0" applyFont="1" applyFill="1" applyBorder="1" applyAlignment="1">
      <alignment horizontal="center" vertical="center" textRotation="90"/>
    </xf>
    <xf numFmtId="0" fontId="40" fillId="0" borderId="14" xfId="21" applyFont="1" applyFill="1" applyBorder="1" applyAlignment="1">
      <alignment horizontal="left" vertical="center" wrapText="1"/>
    </xf>
    <xf numFmtId="4" fontId="37" fillId="5" borderId="12" xfId="11" applyNumberFormat="1" applyFont="1" applyFill="1" applyBorder="1" applyAlignment="1">
      <alignment horizontal="center" vertical="center" wrapText="1"/>
    </xf>
    <xf numFmtId="4" fontId="37" fillId="5" borderId="8" xfId="11" applyNumberFormat="1" applyFont="1" applyFill="1" applyBorder="1" applyAlignment="1">
      <alignment horizontal="center" vertical="center" wrapText="1"/>
    </xf>
    <xf numFmtId="1" fontId="33" fillId="5" borderId="9" xfId="11" applyNumberFormat="1" applyFont="1" applyFill="1" applyBorder="1" applyAlignment="1">
      <alignment horizontal="center" vertical="center" wrapText="1"/>
    </xf>
    <xf numFmtId="1" fontId="33" fillId="5" borderId="13" xfId="11" applyNumberFormat="1" applyFont="1" applyFill="1" applyBorder="1" applyAlignment="1">
      <alignment horizontal="center" vertical="center" wrapText="1"/>
    </xf>
    <xf numFmtId="1" fontId="33" fillId="5" borderId="10" xfId="11" applyNumberFormat="1" applyFont="1" applyFill="1" applyBorder="1" applyAlignment="1">
      <alignment horizontal="center" vertical="center" wrapText="1"/>
    </xf>
    <xf numFmtId="1" fontId="33" fillId="5" borderId="12" xfId="11" applyNumberFormat="1" applyFont="1" applyFill="1" applyBorder="1" applyAlignment="1">
      <alignment horizontal="left" vertical="center" wrapText="1"/>
    </xf>
    <xf numFmtId="1" fontId="33" fillId="5" borderId="8" xfId="11" applyNumberFormat="1" applyFont="1" applyFill="1" applyBorder="1" applyAlignment="1">
      <alignment horizontal="left" vertical="center" wrapText="1"/>
    </xf>
    <xf numFmtId="1" fontId="33" fillId="5" borderId="12" xfId="11" applyNumberFormat="1" applyFont="1" applyFill="1" applyBorder="1" applyAlignment="1">
      <alignment horizontal="center" vertical="center" wrapText="1"/>
    </xf>
    <xf numFmtId="1" fontId="33" fillId="5" borderId="8" xfId="11" applyNumberFormat="1" applyFont="1" applyFill="1" applyBorder="1" applyAlignment="1">
      <alignment horizontal="center" vertical="center" wrapText="1"/>
    </xf>
    <xf numFmtId="4" fontId="33" fillId="5" borderId="12" xfId="11" applyNumberFormat="1" applyFont="1" applyFill="1" applyBorder="1" applyAlignment="1">
      <alignment horizontal="center" vertical="center" wrapText="1"/>
    </xf>
    <xf numFmtId="4" fontId="33" fillId="5" borderId="8" xfId="11" applyNumberFormat="1" applyFont="1" applyFill="1" applyBorder="1" applyAlignment="1">
      <alignment horizontal="center" vertical="center" wrapText="1"/>
    </xf>
  </cellXfs>
  <cellStyles count="26">
    <cellStyle name="Following" xfId="1"/>
    <cellStyle name="Millares [0]_Person" xfId="2"/>
    <cellStyle name="Millares_Person" xfId="3"/>
    <cellStyle name="Moeda [0]_aola" xfId="4"/>
    <cellStyle name="Moeda_aola" xfId="5"/>
    <cellStyle name="Moneda [0]_Person" xfId="6"/>
    <cellStyle name="Moneda_Person" xfId="7"/>
    <cellStyle name="Normal 2" xfId="8"/>
    <cellStyle name="Normal 2 2" xfId="22"/>
    <cellStyle name="Normal 2 2 2" xfId="24"/>
    <cellStyle name="Normal 3" xfId="9"/>
    <cellStyle name="Normal 3 2" xfId="10"/>
    <cellStyle name="Normal 4" xfId="21"/>
    <cellStyle name="Normal 4 2" xfId="23"/>
    <cellStyle name="Normal 4_Εξοπλισμός" xfId="25"/>
    <cellStyle name="Normal_ASTRA_PRICES_03_08 NOT APPLICABLE" xfId="11"/>
    <cellStyle name="Preise inkl." xfId="12"/>
    <cellStyle name="Schraffur" xfId="13"/>
    <cellStyle name="Separador de milhares [0]_Person" xfId="14"/>
    <cellStyle name="Separador de milhares_Person" xfId="15"/>
    <cellStyle name="Standard 2" xfId="16"/>
    <cellStyle name="Standard 3" xfId="17"/>
    <cellStyle name="Standard 3 2" xfId="18"/>
    <cellStyle name="Standard_Abbrev.XLS" xfId="19"/>
    <cellStyle name="Κανονικό" xfId="0" builtinId="0"/>
    <cellStyle name="표준_C100 BM 동력성능 종합" xfId="2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666666"/>
      <rgbColor rgb="00808080"/>
      <rgbColor rgb="00B3B3B3"/>
      <rgbColor rgb="004C4C4C"/>
      <rgbColor rgb="00E6E6E6"/>
      <rgbColor rgb="00CC99FF"/>
      <rgbColor rgb="00CC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33FF"/>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4</xdr:col>
      <xdr:colOff>1304925</xdr:colOff>
      <xdr:row>0</xdr:row>
      <xdr:rowOff>9525</xdr:rowOff>
    </xdr:from>
    <xdr:to>
      <xdr:col>4</xdr:col>
      <xdr:colOff>1698649</xdr:colOff>
      <xdr:row>0</xdr:row>
      <xdr:rowOff>403716</xdr:rowOff>
    </xdr:to>
    <xdr:sp macro="" textlink="">
      <xdr:nvSpPr>
        <xdr:cNvPr id="2" name="Rectangle 1"/>
        <xdr:cNvSpPr>
          <a:spLocks noChangeAspect="1"/>
        </xdr:cNvSpPr>
      </xdr:nvSpPr>
      <xdr:spPr>
        <a:xfrm flipH="1">
          <a:off x="7191375" y="9525"/>
          <a:ext cx="393724" cy="394191"/>
        </a:xfrm>
        <a:prstGeom prst="rect">
          <a:avLst/>
        </a:prstGeom>
        <a:solidFill>
          <a:schemeClr val="bg2">
            <a:lumMod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i="1">
              <a:solidFill>
                <a:schemeClr val="bg1"/>
              </a:solidFill>
              <a:latin typeface="Opel Sans Condensed" panose="020B0503030403020304" pitchFamily="34" charset="0"/>
            </a:rPr>
            <a:t>1</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11</xdr:col>
      <xdr:colOff>581025</xdr:colOff>
      <xdr:row>0</xdr:row>
      <xdr:rowOff>28575</xdr:rowOff>
    </xdr:from>
    <xdr:to>
      <xdr:col>12</xdr:col>
      <xdr:colOff>0</xdr:colOff>
      <xdr:row>0</xdr:row>
      <xdr:rowOff>361950</xdr:rowOff>
    </xdr:to>
    <xdr:sp macro="" textlink="">
      <xdr:nvSpPr>
        <xdr:cNvPr id="3" name="Rectangle 2"/>
        <xdr:cNvSpPr>
          <a:spLocks noChangeAspect="1"/>
        </xdr:cNvSpPr>
      </xdr:nvSpPr>
      <xdr:spPr>
        <a:xfrm>
          <a:off x="16030575" y="28575"/>
          <a:ext cx="333375" cy="333375"/>
        </a:xfrm>
        <a:prstGeom prst="rect">
          <a:avLst/>
        </a:prstGeom>
        <a:solidFill>
          <a:schemeClr val="bg2">
            <a:lumMod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1">
              <a:solidFill>
                <a:schemeClr val="bg1"/>
              </a:solidFill>
              <a:latin typeface="Opel Sans Condensed" panose="020B0503030403020304" pitchFamily="34" charset="0"/>
            </a:rPr>
            <a:t>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2">
    <pageSetUpPr fitToPage="1"/>
  </sheetPr>
  <dimension ref="A1:F34"/>
  <sheetViews>
    <sheetView zoomScaleSheetLayoutView="75" workbookViewId="0">
      <selection sqref="A1:E1"/>
    </sheetView>
  </sheetViews>
  <sheetFormatPr defaultColWidth="0" defaultRowHeight="12.75" zeroHeight="1"/>
  <cols>
    <col min="1" max="1" width="6.625" style="1" customWidth="1"/>
    <col min="2" max="2" width="34.25" style="1" customWidth="1"/>
    <col min="3" max="3" width="14.75" style="1" customWidth="1"/>
    <col min="4" max="4" width="21.625" style="1" customWidth="1"/>
    <col min="5" max="5" width="22.375" style="1" customWidth="1"/>
    <col min="6" max="6" width="0" style="1" hidden="1" customWidth="1"/>
    <col min="7" max="16384" width="5.75" style="1" hidden="1"/>
  </cols>
  <sheetData>
    <row r="1" spans="1:5" ht="34.5" customHeight="1">
      <c r="A1" s="42" t="s">
        <v>18</v>
      </c>
      <c r="B1" s="42"/>
      <c r="C1" s="42"/>
      <c r="D1" s="42"/>
      <c r="E1" s="42"/>
    </row>
    <row r="2" spans="1:5" ht="16.5" customHeight="1" thickBot="1">
      <c r="A2" s="2"/>
      <c r="B2" s="2"/>
      <c r="C2" s="2"/>
      <c r="D2" s="2"/>
    </row>
    <row r="3" spans="1:5" s="24" customFormat="1" ht="26.25" thickBot="1">
      <c r="A3" s="30"/>
      <c r="B3" s="31"/>
      <c r="C3" s="31"/>
      <c r="D3" s="32"/>
      <c r="E3" s="33" t="s">
        <v>22</v>
      </c>
    </row>
    <row r="4" spans="1:5" s="24" customFormat="1" ht="37.5" customHeight="1" thickBot="1">
      <c r="A4" s="47" t="s">
        <v>25</v>
      </c>
      <c r="B4" s="46" t="s">
        <v>29</v>
      </c>
      <c r="C4" s="35" t="s">
        <v>23</v>
      </c>
      <c r="D4" s="36" t="s">
        <v>4</v>
      </c>
      <c r="E4" s="34">
        <f>'Ανάλυση Τιμών Μοντέλων'!F5</f>
        <v>18700.229599632978</v>
      </c>
    </row>
    <row r="5" spans="1:5" s="24" customFormat="1" ht="37.5" customHeight="1" thickBot="1">
      <c r="A5" s="47"/>
      <c r="B5" s="46"/>
      <c r="C5" s="35" t="s">
        <v>0</v>
      </c>
      <c r="D5" s="36" t="s">
        <v>24</v>
      </c>
      <c r="E5" s="40">
        <f>'Ανάλυση Τιμών Μοντέλων'!F6</f>
        <v>20100.197104076342</v>
      </c>
    </row>
    <row r="6" spans="1:5" ht="16.5" customHeight="1" thickBot="1">
      <c r="A6" s="2"/>
      <c r="B6" s="2"/>
      <c r="C6" s="2"/>
      <c r="D6" s="2"/>
    </row>
    <row r="7" spans="1:5" s="24" customFormat="1" ht="37.5" customHeight="1" thickBot="1">
      <c r="A7" s="47" t="s">
        <v>1</v>
      </c>
      <c r="B7" s="46" t="s">
        <v>26</v>
      </c>
      <c r="C7" s="35" t="s">
        <v>23</v>
      </c>
      <c r="D7" s="36" t="s">
        <v>4</v>
      </c>
      <c r="E7" s="34">
        <f>'Ανάλυση Τιμών Μοντέλων'!F7</f>
        <v>20799.791524548844</v>
      </c>
    </row>
    <row r="8" spans="1:5" s="24" customFormat="1" ht="42.75" customHeight="1" thickBot="1">
      <c r="A8" s="47"/>
      <c r="B8" s="46"/>
      <c r="C8" s="35" t="s">
        <v>0</v>
      </c>
      <c r="D8" s="36" t="s">
        <v>24</v>
      </c>
      <c r="E8" s="40">
        <f>'Ανάλυση Τιμών Μοντέλων'!F8</f>
        <v>21900.221029472061</v>
      </c>
    </row>
    <row r="9" spans="1:5" s="23" customFormat="1" ht="19.5" customHeight="1">
      <c r="A9" s="25"/>
      <c r="B9" s="26"/>
      <c r="C9" s="26"/>
      <c r="D9" s="27"/>
    </row>
    <row r="10" spans="1:5" ht="231" customHeight="1">
      <c r="A10" s="43" t="s">
        <v>19</v>
      </c>
      <c r="B10" s="43"/>
      <c r="C10" s="43"/>
      <c r="D10" s="43"/>
      <c r="E10" s="43"/>
    </row>
    <row r="11" spans="1:5" ht="41.25" customHeight="1">
      <c r="A11" s="44" t="s">
        <v>20</v>
      </c>
      <c r="B11" s="44"/>
      <c r="C11" s="44"/>
      <c r="D11" s="44"/>
      <c r="E11" s="44"/>
    </row>
    <row r="12" spans="1:5" ht="15.75" hidden="1" customHeight="1">
      <c r="A12" s="45"/>
      <c r="B12" s="45"/>
      <c r="C12" s="45"/>
      <c r="D12" s="45"/>
    </row>
    <row r="13" spans="1:5" ht="12.75" hidden="1" customHeight="1"/>
    <row r="14" spans="1:5" ht="12.75" hidden="1" customHeight="1"/>
    <row r="15" spans="1:5" ht="12.75" hidden="1" customHeight="1"/>
    <row r="16" spans="1:5" ht="12.75" hidden="1" customHeight="1"/>
    <row r="17" ht="12.75" hidden="1" customHeight="1"/>
    <row r="18" ht="12.75" hidden="1" customHeight="1"/>
    <row r="19" ht="12.75" hidden="1" customHeight="1"/>
    <row r="20" ht="12.75" hidden="1" customHeight="1"/>
    <row r="21" ht="12.75" hidden="1" customHeight="1"/>
    <row r="22" ht="12.75" hidden="1" customHeight="1"/>
    <row r="23" ht="12.75" hidden="1" customHeight="1"/>
    <row r="24" ht="12.75" hidden="1" customHeight="1"/>
    <row r="25" ht="12.75" hidden="1" customHeight="1"/>
    <row r="26" ht="12.75" hidden="1" customHeight="1"/>
    <row r="27" ht="12.75" hidden="1" customHeight="1"/>
    <row r="28" ht="12.75" hidden="1" customHeight="1"/>
    <row r="29" ht="12.75" hidden="1" customHeight="1"/>
    <row r="30" ht="12.75" hidden="1" customHeight="1"/>
    <row r="31" ht="12.75" hidden="1" customHeight="1"/>
    <row r="32" ht="12.75" hidden="1" customHeight="1"/>
    <row r="33" ht="12.75" hidden="1" customHeight="1"/>
    <row r="34" ht="12.75" hidden="1" customHeight="1"/>
  </sheetData>
  <sheetProtection formatCells="0" formatColumns="0" formatRows="0" insertColumns="0" insertRows="0" insertHyperlinks="0" deleteColumns="0" deleteRows="0" sort="0" autoFilter="0" pivotTables="0"/>
  <mergeCells count="8">
    <mergeCell ref="A1:E1"/>
    <mergeCell ref="A10:E10"/>
    <mergeCell ref="A11:E11"/>
    <mergeCell ref="A12:D12"/>
    <mergeCell ref="B4:B5"/>
    <mergeCell ref="B7:B8"/>
    <mergeCell ref="A4:A5"/>
    <mergeCell ref="A7:A8"/>
  </mergeCells>
  <phoneticPr fontId="0"/>
  <printOptions horizontalCentered="1"/>
  <pageMargins left="0.39370078740157483" right="0.39370078740157483" top="0.59055118110236227" bottom="0.39370078740157483" header="0.23622047244094491" footer="0.27559055118110237"/>
  <pageSetup paperSize="9" scale="9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A1:L10"/>
  <sheetViews>
    <sheetView tabSelected="1" view="pageBreakPreview" zoomScale="77" zoomScaleNormal="50" zoomScaleSheetLayoutView="77" workbookViewId="0">
      <pane xSplit="1" ySplit="4" topLeftCell="B5" activePane="bottomRight" state="frozen"/>
      <selection sqref="A1:XFD1"/>
      <selection pane="topRight" sqref="A1:XFD1"/>
      <selection pane="bottomLeft" sqref="A1:XFD1"/>
      <selection pane="bottomRight"/>
    </sheetView>
  </sheetViews>
  <sheetFormatPr defaultColWidth="7.5" defaultRowHeight="31.5" customHeight="1"/>
  <cols>
    <col min="1" max="1" width="60.5" style="9" bestFit="1" customWidth="1"/>
    <col min="2" max="2" width="10.875" style="9" bestFit="1" customWidth="1"/>
    <col min="3" max="3" width="10.875" style="9" customWidth="1"/>
    <col min="4" max="4" width="17.75" style="9" customWidth="1"/>
    <col min="5" max="5" width="13.625" style="9" bestFit="1" customWidth="1"/>
    <col min="6" max="9" width="14.125" style="9" customWidth="1"/>
    <col min="10" max="10" width="16.5" style="13" bestFit="1" customWidth="1"/>
    <col min="11" max="11" width="16.125" style="13" bestFit="1" customWidth="1"/>
    <col min="12" max="12" width="12" style="14" bestFit="1" customWidth="1"/>
    <col min="13" max="16384" width="7.5" style="9"/>
  </cols>
  <sheetData>
    <row r="1" spans="1:12" s="3" customFormat="1" ht="30.75">
      <c r="A1" s="8" t="s">
        <v>17</v>
      </c>
      <c r="B1" s="7"/>
      <c r="C1" s="7"/>
      <c r="D1" s="7"/>
      <c r="E1" s="7"/>
      <c r="F1" s="7"/>
      <c r="G1" s="7"/>
      <c r="H1" s="7"/>
      <c r="I1" s="7"/>
      <c r="J1" s="7"/>
      <c r="K1" s="7"/>
      <c r="L1" s="21"/>
    </row>
    <row r="2" spans="1:12" s="3" customFormat="1" ht="24.75" customHeight="1">
      <c r="A2" s="4"/>
      <c r="B2" s="5"/>
      <c r="C2" s="5"/>
      <c r="D2" s="5"/>
      <c r="E2" s="5"/>
      <c r="F2" s="28"/>
      <c r="G2" s="5"/>
      <c r="H2" s="15">
        <v>0.24</v>
      </c>
      <c r="I2" s="5"/>
      <c r="J2" s="6"/>
      <c r="K2" s="6"/>
      <c r="L2" s="4"/>
    </row>
    <row r="3" spans="1:12" ht="28.5" customHeight="1">
      <c r="A3" s="54" t="s">
        <v>6</v>
      </c>
      <c r="B3" s="56" t="s">
        <v>2</v>
      </c>
      <c r="C3" s="56" t="s">
        <v>3</v>
      </c>
      <c r="D3" s="56" t="s">
        <v>7</v>
      </c>
      <c r="E3" s="56" t="s">
        <v>8</v>
      </c>
      <c r="F3" s="58" t="s">
        <v>9</v>
      </c>
      <c r="G3" s="49" t="s">
        <v>11</v>
      </c>
      <c r="H3" s="49" t="s">
        <v>10</v>
      </c>
      <c r="I3" s="49" t="s">
        <v>5</v>
      </c>
      <c r="J3" s="51" t="s">
        <v>12</v>
      </c>
      <c r="K3" s="52"/>
      <c r="L3" s="53"/>
    </row>
    <row r="4" spans="1:12" ht="32.25" customHeight="1">
      <c r="A4" s="55"/>
      <c r="B4" s="57"/>
      <c r="C4" s="57"/>
      <c r="D4" s="57"/>
      <c r="E4" s="57"/>
      <c r="F4" s="59"/>
      <c r="G4" s="50"/>
      <c r="H4" s="50"/>
      <c r="I4" s="50"/>
      <c r="J4" s="16" t="s">
        <v>13</v>
      </c>
      <c r="K4" s="16" t="s">
        <v>14</v>
      </c>
      <c r="L4" s="16" t="s">
        <v>15</v>
      </c>
    </row>
    <row r="5" spans="1:12" s="11" customFormat="1" ht="15.75">
      <c r="A5" s="10" t="str">
        <f>Εκδόσεις!E3&amp;" "&amp;Εκδόσεις!B4&amp;" "&amp;Εκδόσεις!C4&amp;" "&amp;Εκδόσεις!D4</f>
        <v>Dream 1.4lt Turbo, 140hp Start &amp; Stop MT6</v>
      </c>
      <c r="B5" s="20" t="s">
        <v>30</v>
      </c>
      <c r="C5" s="19" t="str">
        <f>Εκδόσεις!A4</f>
        <v>Βενζίνη</v>
      </c>
      <c r="D5" s="19">
        <v>138</v>
      </c>
      <c r="E5" s="37">
        <f>0.08*110%</f>
        <v>8.8000000000000009E-2</v>
      </c>
      <c r="F5" s="38">
        <f>G5+H5+I5</f>
        <v>18700.229599632978</v>
      </c>
      <c r="G5" s="29">
        <v>14081.49819249471</v>
      </c>
      <c r="H5" s="29">
        <f t="shared" ref="H5:H6" si="0">G5*$H$2</f>
        <v>3379.5595661987304</v>
      </c>
      <c r="I5" s="29">
        <f t="shared" ref="I5:I6" si="1">G5*E5</f>
        <v>1239.1718409395346</v>
      </c>
      <c r="J5" s="18">
        <v>1364</v>
      </c>
      <c r="K5" s="17">
        <f t="shared" ref="K5:K8" si="2">G5*1.24</f>
        <v>17461.057758693441</v>
      </c>
      <c r="L5" s="17">
        <f t="shared" ref="L5:L8" si="3">G5*1.24</f>
        <v>17461.057758693441</v>
      </c>
    </row>
    <row r="6" spans="1:12" s="11" customFormat="1" ht="15.75">
      <c r="A6" s="10" t="str">
        <f>Εκδόσεις!E3&amp;" "&amp;Εκδόσεις!B4&amp;" "&amp;Εκδόσεις!D5</f>
        <v>Dream 1.4lt Turbo, 140hp AT6</v>
      </c>
      <c r="B6" s="20" t="s">
        <v>27</v>
      </c>
      <c r="C6" s="19" t="str">
        <f>Εκδόσεις!A4</f>
        <v>Βενζίνη</v>
      </c>
      <c r="D6" s="19">
        <v>157</v>
      </c>
      <c r="E6" s="37">
        <f>0.08*120%</f>
        <v>9.6000000000000002E-2</v>
      </c>
      <c r="F6" s="38">
        <f>G6+H6+I6</f>
        <v>20100.197104076342</v>
      </c>
      <c r="G6" s="29">
        <v>15045.057712631993</v>
      </c>
      <c r="H6" s="29">
        <f t="shared" si="0"/>
        <v>3610.813851031678</v>
      </c>
      <c r="I6" s="29">
        <f t="shared" si="1"/>
        <v>1444.3255404126714</v>
      </c>
      <c r="J6" s="18">
        <v>1364</v>
      </c>
      <c r="K6" s="17">
        <f t="shared" si="2"/>
        <v>18655.87156366367</v>
      </c>
      <c r="L6" s="17">
        <f t="shared" si="3"/>
        <v>18655.87156366367</v>
      </c>
    </row>
    <row r="7" spans="1:12" s="11" customFormat="1" ht="15.75">
      <c r="A7" s="10" t="str">
        <f>Εκδόσεις!E3&amp;" "&amp;Εκδόσεις!B7&amp;" "&amp;Εκδόσεις!C7&amp;" "&amp;Εκδόσεις!D7</f>
        <v>Dream 1.6lt CDTI, 136hp Start &amp; Stop MT6</v>
      </c>
      <c r="B7" s="20" t="s">
        <v>16</v>
      </c>
      <c r="C7" s="19" t="str">
        <f>Εκδόσεις!A7</f>
        <v>Diesel</v>
      </c>
      <c r="D7" s="19">
        <v>99</v>
      </c>
      <c r="E7" s="37">
        <f t="shared" ref="E7" si="4">0.08*95%</f>
        <v>7.5999999999999998E-2</v>
      </c>
      <c r="F7" s="38">
        <f>G7+H7+I7</f>
        <v>20799.791524548844</v>
      </c>
      <c r="G7" s="29">
        <v>15805.312708623742</v>
      </c>
      <c r="H7" s="29">
        <f t="shared" ref="H7" si="5">G7*$H$2</f>
        <v>3793.275050069698</v>
      </c>
      <c r="I7" s="29">
        <f t="shared" ref="I7" si="6">G7*E7</f>
        <v>1201.2037658554043</v>
      </c>
      <c r="J7" s="18">
        <v>1598</v>
      </c>
      <c r="K7" s="17">
        <f t="shared" si="2"/>
        <v>19598.58775869344</v>
      </c>
      <c r="L7" s="17">
        <f t="shared" si="3"/>
        <v>19598.58775869344</v>
      </c>
    </row>
    <row r="8" spans="1:12" s="11" customFormat="1" ht="15.75">
      <c r="A8" s="10" t="str">
        <f>Εκδόσεις!E3&amp;" "&amp;Εκδόσεις!B7&amp;" "&amp;Εκδόσεις!D8</f>
        <v>Dream 1.6lt CDTI, 136hp AT6</v>
      </c>
      <c r="B8" s="20" t="s">
        <v>28</v>
      </c>
      <c r="C8" s="19" t="str">
        <f>Εκδόσεις!A7</f>
        <v>Diesel</v>
      </c>
      <c r="D8" s="19">
        <v>134</v>
      </c>
      <c r="E8" s="37">
        <f>0.08*110%</f>
        <v>8.8000000000000009E-2</v>
      </c>
      <c r="F8" s="38">
        <f>G8+H8+I8</f>
        <v>21900.221029472061</v>
      </c>
      <c r="G8" s="29">
        <v>16491.130293277154</v>
      </c>
      <c r="H8" s="29">
        <f t="shared" ref="H8" si="7">G8*$H$2</f>
        <v>3957.8712703865167</v>
      </c>
      <c r="I8" s="29">
        <f t="shared" ref="I8" si="8">G8*E8</f>
        <v>1451.2194658083897</v>
      </c>
      <c r="J8" s="18">
        <v>1598</v>
      </c>
      <c r="K8" s="17">
        <f t="shared" si="2"/>
        <v>20449.001563663671</v>
      </c>
      <c r="L8" s="17">
        <f t="shared" si="3"/>
        <v>20449.001563663671</v>
      </c>
    </row>
    <row r="9" spans="1:12" s="12" customFormat="1" ht="15">
      <c r="A9" s="22"/>
      <c r="B9" s="22"/>
      <c r="C9" s="22"/>
      <c r="D9" s="22"/>
      <c r="E9" s="22"/>
      <c r="F9" s="39"/>
      <c r="G9" s="41"/>
      <c r="H9" s="22"/>
      <c r="I9" s="22"/>
      <c r="J9" s="22"/>
      <c r="K9" s="22"/>
      <c r="L9" s="22"/>
    </row>
    <row r="10" spans="1:12" s="12" customFormat="1" ht="174.75" customHeight="1">
      <c r="A10" s="48" t="s">
        <v>21</v>
      </c>
      <c r="B10" s="43"/>
      <c r="C10" s="43"/>
      <c r="D10" s="43"/>
      <c r="E10" s="43"/>
      <c r="F10" s="43"/>
      <c r="G10" s="43"/>
      <c r="H10" s="43"/>
      <c r="I10" s="43"/>
      <c r="J10" s="43"/>
      <c r="K10" s="43"/>
      <c r="L10" s="43"/>
    </row>
  </sheetData>
  <mergeCells count="11">
    <mergeCell ref="A10:L10"/>
    <mergeCell ref="I3:I4"/>
    <mergeCell ref="J3:L3"/>
    <mergeCell ref="A3:A4"/>
    <mergeCell ref="B3:B4"/>
    <mergeCell ref="C3:C4"/>
    <mergeCell ref="D3:D4"/>
    <mergeCell ref="E3:E4"/>
    <mergeCell ref="F3:F4"/>
    <mergeCell ref="G3:G4"/>
    <mergeCell ref="H3:H4"/>
  </mergeCells>
  <printOptions horizontalCentered="1"/>
  <pageMargins left="0.19685039370078741" right="0.15748031496062992" top="0.27559055118110237" bottom="0.15748031496062992" header="0.43307086614173229" footer="0.19685039370078741"/>
  <pageSetup paperSize="9" scale="59" fitToHeight="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vt:i4>
      </vt:variant>
      <vt:variant>
        <vt:lpstr>Περιοχές με ονόματα</vt:lpstr>
      </vt:variant>
      <vt:variant>
        <vt:i4>2</vt:i4>
      </vt:variant>
    </vt:vector>
  </HeadingPairs>
  <TitlesOfParts>
    <vt:vector size="4" baseType="lpstr">
      <vt:lpstr>Εκδόσεις</vt:lpstr>
      <vt:lpstr>Ανάλυση Τιμών Μοντέλων</vt:lpstr>
      <vt:lpstr>'Ανάλυση Τιμών Μοντέλων'!Print_Area</vt:lpstr>
      <vt:lpstr>Εκδόσεις!Print_Area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heiteres blau</dc:creator>
  <cp:lastModifiedBy>user</cp:lastModifiedBy>
  <cp:lastPrinted>2016-10-06T10:56:08Z</cp:lastPrinted>
  <dcterms:created xsi:type="dcterms:W3CDTF">2005-06-09T13:23:39Z</dcterms:created>
  <dcterms:modified xsi:type="dcterms:W3CDTF">2016-10-26T15:26:56Z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inkcellXlWorkbookDoNotDelete" linkTarget="&lt;?xml version=&quot;1.0&quot; encoding=&quot;UTF-16&quot; standalone=&quot;yes&quot;?&gt;&#10;&lt;root&gt;&lt;version val=&quot;15545&quot;/&gt;&lt;partner val=&quot;530&quot;/&gt;&lt;CXlWorkbook id=&quot;1&quot;&gt;&lt;m_cxllink/&gt;&lt;/CXlWorkbook&gt;&lt;/root&gt;">
    <vt:lpwstr/>
  </property>
  <property fmtid="{D5CDD505-2E9C-101B-9397-08002B2CF9AE}" pid="3" name="_NewReviewCycle">
    <vt:lpwstr/>
  </property>
</Properties>
</file>