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ate1904="1"/>
  <bookViews>
    <workbookView xWindow="0" yWindow="0" windowWidth="19200" windowHeight="11595" tabRatio="800"/>
  </bookViews>
  <sheets>
    <sheet name="Εκδόσεις &amp; Κινητήρες" sheetId="33" r:id="rId1"/>
    <sheet name="Ζάντες &amp; Ελαστικά" sheetId="30" r:id="rId2"/>
    <sheet name="Ανάλυση Τιμών Μοντέλων" sheetId="25" r:id="rId3"/>
  </sheets>
  <definedNames>
    <definedName name="_xlnm.Print_Area" localSheetId="2">'Ανάλυση Τιμών Μοντέλων'!$A$1:$L$12</definedName>
    <definedName name="_xlnm.Print_Area" localSheetId="0">'Εκδόσεις &amp; Κινητήρες'!$A$1:$G$11</definedName>
    <definedName name="_xlnm.Print_Area" localSheetId="1">'Ζάντες &amp; Ελαστικά'!$A$1:$E$17</definedName>
  </definedNames>
  <calcPr calcId="124519"/>
  <fileRecoveryPr repairLoad="1"/>
</workbook>
</file>

<file path=xl/calcChain.xml><?xml version="1.0" encoding="utf-8"?>
<calcChain xmlns="http://schemas.openxmlformats.org/spreadsheetml/2006/main">
  <c r="H9" i="25"/>
  <c r="H8"/>
  <c r="K8" s="1"/>
  <c r="L8" s="1"/>
  <c r="H7"/>
  <c r="H6"/>
  <c r="H5"/>
  <c r="N8"/>
  <c r="E8" s="1"/>
  <c r="I8" s="1"/>
  <c r="F8" l="1"/>
  <c r="E6" i="33" s="1"/>
  <c r="C6" i="30"/>
  <c r="C7"/>
  <c r="C8"/>
  <c r="C13"/>
  <c r="C15"/>
  <c r="N5" i="25" l="1"/>
  <c r="E5" s="1"/>
  <c r="I5" s="1"/>
  <c r="F5" l="1"/>
  <c r="D5" i="33" s="1"/>
  <c r="K5" i="25"/>
  <c r="L5" s="1"/>
  <c r="N6"/>
  <c r="N7"/>
  <c r="N9"/>
  <c r="E7" l="1"/>
  <c r="E9" l="1"/>
  <c r="E6"/>
  <c r="A11"/>
  <c r="I6" l="1"/>
  <c r="I7"/>
  <c r="I9"/>
  <c r="K9"/>
  <c r="L9" s="1"/>
  <c r="K7"/>
  <c r="L7" s="1"/>
  <c r="F6" l="1"/>
  <c r="D6" i="33" s="1"/>
  <c r="F7" i="25"/>
  <c r="E5" i="33" s="1"/>
  <c r="K6" i="25"/>
  <c r="L6" s="1"/>
  <c r="F9"/>
  <c r="F7" i="33" s="1"/>
</calcChain>
</file>

<file path=xl/sharedStrings.xml><?xml version="1.0" encoding="utf-8"?>
<sst xmlns="http://schemas.openxmlformats.org/spreadsheetml/2006/main" count="89" uniqueCount="67">
  <si>
    <t>Κινητήρας</t>
  </si>
  <si>
    <t>Κιβώτιο</t>
  </si>
  <si>
    <t>-</t>
  </si>
  <si>
    <t>s</t>
  </si>
  <si>
    <t>Κωδικός</t>
  </si>
  <si>
    <t>Καύσιμο</t>
  </si>
  <si>
    <t>Βενζίνη</t>
  </si>
  <si>
    <t>KTI</t>
  </si>
  <si>
    <t>RU5</t>
  </si>
  <si>
    <t>ADAM JAM</t>
  </si>
  <si>
    <t>CW09</t>
  </si>
  <si>
    <t>CW04</t>
  </si>
  <si>
    <t>CW03</t>
  </si>
  <si>
    <t>CW15</t>
  </si>
  <si>
    <t>ADAM
 "S"</t>
  </si>
  <si>
    <t>CW65</t>
  </si>
  <si>
    <t>CW06</t>
  </si>
  <si>
    <t>Ζάντες αλουμινίου 16" - ελαστικά 195/55 R 16 (RHW)</t>
  </si>
  <si>
    <t>CW86</t>
  </si>
  <si>
    <t>ADAM ROCKS SWINGTOP</t>
  </si>
  <si>
    <t>JAM</t>
  </si>
  <si>
    <t>ROCKS
SWINGTOP</t>
  </si>
  <si>
    <t>"S"</t>
  </si>
  <si>
    <t>Κιτ επισκευής ελαστικών (5AT)</t>
  </si>
  <si>
    <t>Τέλος Ταξινόμησης</t>
  </si>
  <si>
    <r>
      <rPr>
        <b/>
        <u/>
        <sz val="10"/>
        <rFont val="Opel Sans Condensed"/>
        <family val="2"/>
        <charset val="161"/>
      </rPr>
      <t>Σημειώσεις:</t>
    </r>
    <r>
      <rPr>
        <b/>
        <sz val="10"/>
        <rFont val="Opel Sans Condensed"/>
        <family val="2"/>
        <charset val="161"/>
      </rPr>
      <t xml:space="preserve">
1. Οι λιανικές τιμές με φόρους που αναφέρονται στον παρόντα τιμοκατάλογο, βασίζονται στις ανώτατες προτεινόμενες τιμές πώλησης προ φόρων (δηλ. χωρίς ΦΠΑ και τέλος ταξινόμησης, βλ. ανάλυση τιμών 3, 4) - κάθε Διανομέας προσδιορίζει κατά την απόλυτη διακριτική του ευχέρεια την τελική λιανική τιμή για κάθε μοντέλο αυτοκινήτου, με βάση τη συγκεκριμένη εμπορική συναλλαγή και την ισχύουσα εμπορική / πιστωτική πολιτική του Διανομέα.
2. Οι τελικές λιανικές τιμές με φόρους ενδέχεται να διαφέρουν από αυτές που αναγράφονται στον παρόντα τιμοκατάλογο καθώς διαμορφώνονται ανάλογα με το συντελεστή τέλους ταξινόμησης στον οποίο εμπίπτει η τελική συνολική τιμή προ φόρων (όπως προκύπτει από το άθροισμα των τιμών προ φόρων του μοντέλου και του προαιρετικού εξοπλισμού).
3 . Οι τιμές με φόρους του προαιρετικού εξοπλισμού είναι ενδεικτικές καθώς έχουν υπολογιστεί με ένα μέσο συντελεστή τέλους ταξινόμησης και άρα ενδέχεται να διαφέρουν από αυτές που αναγράφονται στον παρόντα τιμοκατάλογο.
4. Oι λιανικές τιμές συμπεριλαμβάνουν έξοδα μεταφοράς έως τις εγκαταστάσεις των Διανομέων ή τον πλησιέστερο λιμένα της ενδοχώρας -  ΔΕΝ συμπεριλαμβάνουν έξοδα ταξινόμησης &amp; τέλη κυκλοφορίας.
5.  O εξοπλισμός, οι τιμές και τα τεχνικά χαρακτηριστικά  μπορούν να μεταβληθούν από τον κατασκευαστή χωρίς προηγούμενη ειδοποίηση.</t>
    </r>
  </si>
  <si>
    <r>
      <t xml:space="preserve">Ανακύκλωση: Πληροφορίες αναφορικά με τον Σχεδιασμό για το Περιβάλλον, το Δίκτυο Παράδοσης &amp; Παραλαβής Οχημάτων Τέλους Κύκλου Ζωής ΕΔΟΕ μπορούν να βρεθούν στο: </t>
    </r>
    <r>
      <rPr>
        <b/>
        <u/>
        <sz val="10"/>
        <rFont val="Opel Sans Condensed"/>
        <family val="2"/>
        <charset val="161"/>
      </rPr>
      <t>www.opel.gr/empeiria/anakyklosi.html</t>
    </r>
  </si>
  <si>
    <t>MT5</t>
  </si>
  <si>
    <t>Easy 5T</t>
  </si>
  <si>
    <t>MT6</t>
  </si>
  <si>
    <t xml:space="preserve">1.4 XEL S/S 87hp </t>
  </si>
  <si>
    <t xml:space="preserve"> 1.4 NEH S/S 150hp</t>
  </si>
  <si>
    <t>Προτεινόμενη Λιανική Τιμή</t>
  </si>
  <si>
    <t xml:space="preserve">     Μοντέλο - Περιγραφή</t>
  </si>
  <si>
    <t>Συντελεστής 
Τέλους 
Ταξινόμησης</t>
  </si>
  <si>
    <t>Προτεινόμενη
 Λιανική Τιμή
ΠΡΟ Φόρων</t>
  </si>
  <si>
    <t>ΦΠΑ</t>
  </si>
  <si>
    <t>Ειδικές Κατηγορίες</t>
  </si>
  <si>
    <t>Κυβισμός (κ.ε.)</t>
  </si>
  <si>
    <t>Πολύτεκνοι</t>
  </si>
  <si>
    <t>Ανάπηροι</t>
  </si>
  <si>
    <t>Εκπομπές 
Ρύπων
CO2
(Μικτού 
Κύκλου g/km)</t>
  </si>
  <si>
    <t xml:space="preserve">  - = δεν διατίθεται           s= standard    o=επιλογή χωρίς χρέωση           €=επιλογή με χρέωση (ενδεικτική λιανική τιμή)         p=επιλογή μέσω πακέτου</t>
  </si>
  <si>
    <t>Προτεινόμενη
 Λιανική Τιμή
ΜΕ Φόρους</t>
  </si>
  <si>
    <r>
      <t xml:space="preserve">"Horns" </t>
    </r>
    <r>
      <rPr>
        <sz val="12"/>
        <rFont val="Opel Sans Condensed"/>
        <family val="2"/>
      </rPr>
      <t>(PZO)</t>
    </r>
  </si>
  <si>
    <r>
      <t xml:space="preserve">"Horns", I'll be Black </t>
    </r>
    <r>
      <rPr>
        <sz val="12"/>
        <rFont val="Opel Sans Condensed"/>
        <family val="2"/>
      </rPr>
      <t>(PZO &amp; 13P)</t>
    </r>
  </si>
  <si>
    <r>
      <t>"Boomerang"</t>
    </r>
    <r>
      <rPr>
        <sz val="12"/>
        <rFont val="Opel Sans Condensed"/>
        <family val="2"/>
      </rPr>
      <t xml:space="preserve"> (WQS)</t>
    </r>
  </si>
  <si>
    <r>
      <t>"Boomerang", White my Fire</t>
    </r>
    <r>
      <rPr>
        <sz val="12"/>
        <rFont val="Opel Sans Condensed"/>
        <family val="2"/>
      </rPr>
      <t xml:space="preserve"> (WQS &amp; 65P)</t>
    </r>
  </si>
  <si>
    <r>
      <t xml:space="preserve">Ζάντες αλουμινίου 17" - ελαστικά 215/45 R 17 (5HK) </t>
    </r>
    <r>
      <rPr>
        <b/>
        <sz val="12"/>
        <color indexed="10"/>
        <rFont val="Opel Sans Condensed"/>
        <family val="2"/>
      </rPr>
      <t>(συμπαρασύρουν σπορ πλαίσιο)</t>
    </r>
  </si>
  <si>
    <r>
      <rPr>
        <b/>
        <sz val="12"/>
        <rFont val="Opel Sans Condensed"/>
        <family val="2"/>
      </rPr>
      <t>"Victory Silver"</t>
    </r>
    <r>
      <rPr>
        <sz val="12"/>
        <rFont val="Opel Sans Condensed"/>
        <family val="2"/>
      </rPr>
      <t>(RCR)</t>
    </r>
  </si>
  <si>
    <r>
      <rPr>
        <b/>
        <sz val="12"/>
        <rFont val="Opel Sans Condensed"/>
        <family val="2"/>
      </rPr>
      <t>"Swiss Blade"</t>
    </r>
    <r>
      <rPr>
        <sz val="12"/>
        <rFont val="Opel Sans Condensed"/>
        <family val="2"/>
      </rPr>
      <t>, με ελαστικά 215/45 R 17</t>
    </r>
    <r>
      <rPr>
        <b/>
        <sz val="12"/>
        <color indexed="10"/>
        <rFont val="Opel Sans Condensed"/>
        <family val="2"/>
      </rPr>
      <t xml:space="preserve"> </t>
    </r>
    <r>
      <rPr>
        <sz val="12"/>
        <rFont val="Opel Sans Condensed"/>
        <family val="2"/>
      </rPr>
      <t>(WQY)</t>
    </r>
  </si>
  <si>
    <r>
      <t>Ζάντες αλουμινίου 18"</t>
    </r>
    <r>
      <rPr>
        <b/>
        <sz val="12"/>
        <color theme="1"/>
        <rFont val="Opel Sans Condensed"/>
        <family val="2"/>
      </rPr>
      <t xml:space="preserve"> - ελαστικά 225/35 ZR 18 (5HS) </t>
    </r>
    <r>
      <rPr>
        <b/>
        <sz val="12"/>
        <color indexed="10"/>
        <rFont val="Opel Sans Condensed"/>
        <family val="2"/>
      </rPr>
      <t>(συμπαρασύρουν σπορ πλαίσιο)</t>
    </r>
  </si>
  <si>
    <r>
      <rPr>
        <b/>
        <sz val="12"/>
        <rFont val="Opel Sans Condensed"/>
        <family val="2"/>
      </rPr>
      <t>"Turbine"</t>
    </r>
    <r>
      <rPr>
        <sz val="12"/>
        <rFont val="Opel Sans Condensed"/>
        <family val="2"/>
      </rPr>
      <t xml:space="preserve">, (REN) </t>
    </r>
  </si>
  <si>
    <r>
      <t xml:space="preserve">Ρεζέρβα 16 x 4.0, με ατσάλινη ζάντα. </t>
    </r>
    <r>
      <rPr>
        <b/>
        <sz val="12"/>
        <color rgb="FFFF0000"/>
        <rFont val="Opel Sans Condensed"/>
        <family val="2"/>
      </rPr>
      <t>Για το ADAM S ο κωδικός είναι RU0.</t>
    </r>
  </si>
  <si>
    <t>0UD08G9G1DG</t>
  </si>
  <si>
    <t>0UD08GEB1DG</t>
  </si>
  <si>
    <t>0UT08GWI1DG</t>
  </si>
  <si>
    <t>0UF98G9G1DG</t>
  </si>
  <si>
    <t>0UF98GEB1DG</t>
  </si>
  <si>
    <t>JAM 1.4 XEL 87hp MT5 S/S</t>
  </si>
  <si>
    <t>JAM 1.4 XEL 87hp Easy-5T S/S</t>
  </si>
  <si>
    <t>"S"  1.4 NEH 150hp ΜΤ6 S/S</t>
  </si>
  <si>
    <t>ROCKS SWINGTOP 1.4 XEL 87hp ΜΤ5 S/S</t>
  </si>
  <si>
    <t>ROCKS SWINGTOP 1.4 XEL 87hp Easy-5T S/S</t>
  </si>
  <si>
    <t>Ανάλυση Τιμών Μοντέλων Opel ADAM MY18</t>
  </si>
  <si>
    <t>Εκδόσεις / Κινητήρες Opel ADAM MY18</t>
  </si>
  <si>
    <t>Ζάντες &amp; Ελαστικά Opel ADAM MY18</t>
  </si>
</sst>
</file>

<file path=xl/styles.xml><?xml version="1.0" encoding="utf-8"?>
<styleSheet xmlns="http://schemas.openxmlformats.org/spreadsheetml/2006/main">
  <numFmts count="13">
    <numFmt numFmtId="164" formatCode="_(&quot;$&quot;* #,##0_);_(&quot;$&quot;* \(#,##0\);_(&quot;$&quot;* &quot;-&quot;_);_(@_)"/>
    <numFmt numFmtId="165" formatCode="_(&quot;$&quot;* #,##0.00_);_(&quot;$&quot;* \(#,##0.00\);_(&quot;$&quot;* &quot;-&quot;??_);_(@_)"/>
    <numFmt numFmtId="166" formatCode="_-* #,##0_-;\-* #,##0_-;_-* &quot;-&quot;_-;_-@_-"/>
    <numFmt numFmtId="167" formatCode="_-* #,##0.00_-;\-* #,##0.00_-;_-* &quot;-&quot;??_-;_-@_-"/>
    <numFmt numFmtId="168" formatCode="#,##0.00_ _€"/>
    <numFmt numFmtId="169" formatCode="&quot;R$&quot;\ #,##0_);[Red]\(&quot;R$&quot;\ #,##0\)"/>
    <numFmt numFmtId="170" formatCode="&quot;R$&quot;\ #,##0.00_);[Red]\(&quot;R$&quot;\ #,##0.00\)"/>
    <numFmt numFmtId="171" formatCode="#,##0.00_);[Red]\(#,##0.00\);&quot;&quot;"/>
    <numFmt numFmtId="174" formatCode="[$€-2]\ #,##0"/>
    <numFmt numFmtId="175" formatCode="#,##0\ [$€-408]"/>
    <numFmt numFmtId="176" formatCode="#,##0\ &quot;€&quot;"/>
    <numFmt numFmtId="177" formatCode="#,##0\ [$€-1];[Red]\-#,##0\ [$€-1]"/>
    <numFmt numFmtId="178" formatCode="#,##0.00\ &quot;€&quot;"/>
  </numFmts>
  <fonts count="41">
    <font>
      <sz val="10"/>
      <name val="Verdana"/>
    </font>
    <font>
      <sz val="10"/>
      <name val="Verdana"/>
      <family val="2"/>
      <charset val="161"/>
    </font>
    <font>
      <sz val="8"/>
      <name val="Opel Sans Bold"/>
    </font>
    <font>
      <sz val="10"/>
      <name val="Arial"/>
      <family val="2"/>
      <charset val="161"/>
    </font>
    <font>
      <sz val="10"/>
      <name val="Arial"/>
      <family val="2"/>
      <charset val="161"/>
    </font>
    <font>
      <sz val="11"/>
      <name val="돋움"/>
      <family val="3"/>
    </font>
    <font>
      <sz val="10"/>
      <name val="MS Sans Serif"/>
      <family val="2"/>
    </font>
    <font>
      <sz val="10"/>
      <name val="Arial"/>
      <family val="2"/>
      <charset val="161"/>
    </font>
    <font>
      <sz val="10"/>
      <name val="Arial"/>
      <family val="2"/>
    </font>
    <font>
      <i/>
      <sz val="10"/>
      <name val="Helv"/>
    </font>
    <font>
      <sz val="10"/>
      <name val="HELV"/>
    </font>
    <font>
      <sz val="11"/>
      <color theme="1"/>
      <name val="Calibri"/>
      <family val="2"/>
      <scheme val="minor"/>
    </font>
    <font>
      <sz val="10"/>
      <color theme="1"/>
      <name val="Opel Sans"/>
      <family val="2"/>
    </font>
    <font>
      <b/>
      <sz val="12"/>
      <name val="Opel Sans Condensed"/>
      <family val="2"/>
    </font>
    <font>
      <sz val="10"/>
      <name val="Opel Sans Condensed"/>
      <family val="2"/>
    </font>
    <font>
      <b/>
      <sz val="11"/>
      <name val="Opel Sans Condensed"/>
      <family val="2"/>
    </font>
    <font>
      <sz val="7"/>
      <name val="Opel Sans Condensed"/>
      <family val="2"/>
    </font>
    <font>
      <b/>
      <sz val="9"/>
      <name val="Opel Sans Condensed"/>
      <family val="2"/>
    </font>
    <font>
      <sz val="9"/>
      <name val="Opel Sans Condensed"/>
      <family val="2"/>
    </font>
    <font>
      <b/>
      <sz val="10"/>
      <color theme="1"/>
      <name val="Opel Sans Condensed"/>
      <family val="2"/>
    </font>
    <font>
      <b/>
      <sz val="10"/>
      <name val="Opel Sans Condensed"/>
      <family val="2"/>
    </font>
    <font>
      <b/>
      <sz val="7"/>
      <name val="Opel Sans Condensed"/>
      <family val="2"/>
    </font>
    <font>
      <sz val="10"/>
      <color theme="1"/>
      <name val="Opel Sans Condensed"/>
      <family val="2"/>
    </font>
    <font>
      <sz val="6"/>
      <name val="Opel Sans Condensed"/>
      <family val="2"/>
    </font>
    <font>
      <b/>
      <sz val="18"/>
      <name val="Opel Sans Condensed"/>
      <family val="2"/>
    </font>
    <font>
      <b/>
      <sz val="14"/>
      <name val="Opel Sans Condensed"/>
      <family val="2"/>
    </font>
    <font>
      <sz val="7"/>
      <color theme="1"/>
      <name val="Opel Sans Condensed"/>
      <family val="2"/>
    </font>
    <font>
      <sz val="12"/>
      <name val="Opel Sans Condensed"/>
      <family val="2"/>
    </font>
    <font>
      <sz val="14"/>
      <name val="Opel Sans Condensed"/>
      <family val="2"/>
    </font>
    <font>
      <sz val="18"/>
      <name val="Opel Sans Condensed"/>
      <family val="2"/>
    </font>
    <font>
      <sz val="10"/>
      <name val="Verdana"/>
      <family val="2"/>
      <charset val="161"/>
    </font>
    <font>
      <b/>
      <sz val="10"/>
      <name val="Opel Sans Condensed"/>
      <family val="2"/>
      <charset val="161"/>
    </font>
    <font>
      <b/>
      <u/>
      <sz val="10"/>
      <name val="Opel Sans Condensed"/>
      <family val="2"/>
      <charset val="161"/>
    </font>
    <font>
      <b/>
      <sz val="12"/>
      <name val="Opel Sans Condensed"/>
      <family val="2"/>
      <charset val="161"/>
    </font>
    <font>
      <b/>
      <sz val="12"/>
      <color rgb="FF0070C0"/>
      <name val="Opel Sans Condensed"/>
      <family val="2"/>
    </font>
    <font>
      <sz val="11"/>
      <color theme="3" tint="0.39997558519241921"/>
      <name val="Opel Sans Condensed"/>
      <family val="2"/>
    </font>
    <font>
      <sz val="12"/>
      <name val="Opel Sans Condensed"/>
      <family val="2"/>
      <charset val="161"/>
    </font>
    <font>
      <b/>
      <sz val="12"/>
      <color indexed="10"/>
      <name val="Opel Sans Condensed"/>
      <family val="2"/>
    </font>
    <font>
      <b/>
      <sz val="12"/>
      <color rgb="FFFF0000"/>
      <name val="Opel Sans Condensed"/>
      <family val="2"/>
    </font>
    <font>
      <b/>
      <sz val="12"/>
      <color indexed="9"/>
      <name val="Opel Sans Condensed"/>
      <family val="2"/>
    </font>
    <font>
      <b/>
      <sz val="12"/>
      <color theme="1"/>
      <name val="Opel Sans Condensed"/>
      <family val="2"/>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34998626667073579"/>
        <bgColor indexed="64"/>
      </patternFill>
    </fill>
  </fills>
  <borders count="27">
    <border>
      <left/>
      <right/>
      <top/>
      <bottom/>
      <diagonal/>
    </border>
    <border>
      <left/>
      <right style="thin">
        <color indexed="64"/>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top/>
      <bottom style="thin">
        <color indexed="9"/>
      </bottom>
      <diagonal/>
    </border>
    <border>
      <left style="thin">
        <color indexed="9"/>
      </left>
      <right/>
      <top style="thin">
        <color indexed="9"/>
      </top>
      <bottom/>
      <diagonal/>
    </border>
    <border>
      <left style="thin">
        <color indexed="9"/>
      </left>
      <right/>
      <top/>
      <bottom style="thin">
        <color indexed="9"/>
      </bottom>
      <diagonal/>
    </border>
    <border>
      <left/>
      <right style="thin">
        <color indexed="9"/>
      </right>
      <top/>
      <bottom style="thin">
        <color indexed="9"/>
      </bottom>
      <diagonal/>
    </border>
    <border>
      <left/>
      <right style="thin">
        <color indexed="9"/>
      </right>
      <top style="thin">
        <color indexed="9"/>
      </top>
      <bottom/>
      <diagonal/>
    </border>
    <border>
      <left style="thin">
        <color indexed="9"/>
      </left>
      <right style="thin">
        <color indexed="9"/>
      </right>
      <top/>
      <bottom style="thin">
        <color indexed="9"/>
      </bottom>
      <diagonal/>
    </border>
    <border>
      <left/>
      <right/>
      <top style="thin">
        <color indexed="9"/>
      </top>
      <bottom/>
      <diagonal/>
    </border>
    <border>
      <left style="thin">
        <color indexed="9"/>
      </left>
      <right/>
      <top/>
      <bottom/>
      <diagonal/>
    </border>
    <border>
      <left style="thin">
        <color indexed="9"/>
      </left>
      <right style="thin">
        <color indexed="9"/>
      </right>
      <top/>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indexed="9"/>
      </top>
      <bottom/>
      <diagonal/>
    </border>
    <border>
      <left style="thin">
        <color theme="0"/>
      </left>
      <right/>
      <top style="thin">
        <color indexed="9"/>
      </top>
      <bottom style="thin">
        <color theme="0"/>
      </bottom>
      <diagonal/>
    </border>
    <border>
      <left/>
      <right/>
      <top style="thin">
        <color indexed="9"/>
      </top>
      <bottom style="thin">
        <color theme="0"/>
      </bottom>
      <diagonal/>
    </border>
    <border>
      <left/>
      <right style="thin">
        <color theme="0"/>
      </right>
      <top style="thin">
        <color indexed="9"/>
      </top>
      <bottom style="thin">
        <color theme="0"/>
      </bottom>
      <diagonal/>
    </border>
    <border>
      <left style="thin">
        <color indexed="64"/>
      </left>
      <right style="thin">
        <color indexed="64"/>
      </right>
      <top style="thin">
        <color indexed="64"/>
      </top>
      <bottom style="thin">
        <color indexed="64"/>
      </bottom>
      <diagonal/>
    </border>
    <border>
      <left/>
      <right style="thin">
        <color indexed="9"/>
      </right>
      <top/>
      <bottom/>
      <diagonal/>
    </border>
    <border>
      <left style="thin">
        <color theme="0"/>
      </left>
      <right/>
      <top/>
      <bottom/>
      <diagonal/>
    </border>
    <border>
      <left/>
      <right style="thin">
        <color theme="0"/>
      </right>
      <top/>
      <bottom/>
      <diagonal/>
    </border>
    <border>
      <left style="thin">
        <color theme="0"/>
      </left>
      <right style="thin">
        <color theme="0"/>
      </right>
      <top/>
      <bottom/>
      <diagonal/>
    </border>
  </borders>
  <cellStyleXfs count="25">
    <xf numFmtId="0" fontId="0" fillId="0" borderId="0"/>
    <xf numFmtId="167" fontId="11" fillId="0" borderId="0" applyFont="0" applyFill="0" applyBorder="0" applyAlignment="0" applyProtection="0"/>
    <xf numFmtId="0" fontId="9" fillId="0" borderId="1"/>
    <xf numFmtId="166" fontId="4" fillId="0" borderId="0" applyFont="0" applyFill="0" applyBorder="0" applyAlignment="0" applyProtection="0"/>
    <xf numFmtId="167" fontId="4"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0" fontId="1" fillId="0" borderId="0"/>
    <xf numFmtId="0" fontId="7" fillId="0" borderId="0"/>
    <xf numFmtId="0" fontId="3" fillId="0" borderId="0"/>
    <xf numFmtId="0" fontId="3" fillId="0" borderId="0"/>
    <xf numFmtId="168" fontId="2" fillId="0" borderId="0" applyFill="0" applyBorder="0">
      <alignment horizontal="center" wrapText="1"/>
    </xf>
    <xf numFmtId="0" fontId="10" fillId="1" borderId="1" applyNumberFormat="0" applyAlignment="0" applyProtection="0"/>
    <xf numFmtId="169" fontId="3" fillId="0" borderId="0" applyFont="0" applyFill="0" applyBorder="0" applyAlignment="0" applyProtection="0"/>
    <xf numFmtId="170" fontId="3" fillId="0" borderId="0" applyFont="0" applyFill="0" applyBorder="0" applyAlignment="0" applyProtection="0"/>
    <xf numFmtId="0" fontId="8" fillId="0" borderId="0"/>
    <xf numFmtId="0" fontId="12" fillId="0" borderId="0"/>
    <xf numFmtId="0" fontId="12" fillId="0" borderId="0"/>
    <xf numFmtId="0" fontId="8" fillId="0" borderId="0"/>
    <xf numFmtId="0" fontId="6" fillId="0" borderId="0"/>
    <xf numFmtId="0" fontId="5" fillId="0" borderId="0"/>
    <xf numFmtId="0" fontId="1" fillId="0" borderId="0"/>
    <xf numFmtId="9" fontId="30" fillId="0" borderId="0" applyFont="0" applyFill="0" applyBorder="0" applyAlignment="0" applyProtection="0"/>
  </cellStyleXfs>
  <cellXfs count="103">
    <xf numFmtId="0" fontId="0" fillId="0" borderId="0" xfId="0"/>
    <xf numFmtId="0" fontId="14" fillId="0" borderId="0" xfId="0" applyFont="1"/>
    <xf numFmtId="0" fontId="14" fillId="0" borderId="2" xfId="0" applyFont="1" applyBorder="1"/>
    <xf numFmtId="174" fontId="14" fillId="0" borderId="2" xfId="0" applyNumberFormat="1" applyFont="1" applyBorder="1"/>
    <xf numFmtId="2" fontId="16" fillId="0" borderId="0" xfId="0" applyNumberFormat="1" applyFont="1"/>
    <xf numFmtId="0" fontId="14" fillId="3" borderId="0" xfId="0" applyFont="1" applyFill="1"/>
    <xf numFmtId="0" fontId="18" fillId="3" borderId="0" xfId="0" applyFont="1" applyFill="1"/>
    <xf numFmtId="0" fontId="18" fillId="3" borderId="2" xfId="0" applyFont="1" applyFill="1" applyBorder="1"/>
    <xf numFmtId="0" fontId="19" fillId="0" borderId="2" xfId="0" applyFont="1" applyBorder="1"/>
    <xf numFmtId="0" fontId="21" fillId="0" borderId="2" xfId="0" applyFont="1" applyFill="1" applyBorder="1" applyAlignment="1">
      <alignment horizontal="left" vertical="center" wrapText="1" indent="1"/>
    </xf>
    <xf numFmtId="0" fontId="23" fillId="0" borderId="2" xfId="0" applyFont="1" applyBorder="1" applyAlignment="1">
      <alignment horizontal="left" vertical="center"/>
    </xf>
    <xf numFmtId="0" fontId="19" fillId="0" borderId="0" xfId="0" applyFont="1"/>
    <xf numFmtId="0" fontId="26" fillId="0" borderId="2" xfId="0" applyFont="1" applyFill="1" applyBorder="1" applyAlignment="1">
      <alignment horizontal="left" vertical="center" wrapText="1" indent="1"/>
    </xf>
    <xf numFmtId="168" fontId="16" fillId="0" borderId="2" xfId="0" applyNumberFormat="1" applyFont="1" applyFill="1" applyBorder="1" applyAlignment="1">
      <alignment horizontal="center" vertical="top"/>
    </xf>
    <xf numFmtId="0" fontId="22" fillId="0" borderId="2" xfId="0" applyFont="1" applyBorder="1"/>
    <xf numFmtId="0" fontId="20" fillId="0" borderId="2"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4" fillId="0" borderId="2" xfId="0" applyFont="1" applyFill="1" applyBorder="1" applyAlignment="1">
      <alignment horizontal="left" vertical="center" wrapText="1"/>
    </xf>
    <xf numFmtId="171" fontId="13" fillId="0" borderId="2" xfId="12" applyNumberFormat="1" applyFont="1" applyBorder="1" applyAlignment="1">
      <alignment horizontal="center" vertical="center"/>
    </xf>
    <xf numFmtId="0" fontId="14" fillId="0" borderId="2" xfId="0" applyFont="1" applyBorder="1" applyAlignment="1">
      <alignment horizontal="center" vertical="center" wrapText="1"/>
    </xf>
    <xf numFmtId="171" fontId="13" fillId="0" borderId="2" xfId="12" applyNumberFormat="1" applyFont="1" applyFill="1" applyBorder="1" applyAlignment="1">
      <alignment horizontal="center" vertical="center" wrapText="1"/>
    </xf>
    <xf numFmtId="171" fontId="13" fillId="0" borderId="3" xfId="12" applyNumberFormat="1" applyFont="1" applyFill="1" applyBorder="1" applyAlignment="1">
      <alignment horizontal="center" vertical="center" wrapText="1"/>
    </xf>
    <xf numFmtId="0" fontId="17" fillId="3" borderId="2" xfId="0" applyFont="1" applyFill="1" applyBorder="1" applyAlignment="1"/>
    <xf numFmtId="0" fontId="14" fillId="0" borderId="3" xfId="0" applyFont="1" applyBorder="1"/>
    <xf numFmtId="0" fontId="27" fillId="0" borderId="0" xfId="0" applyFont="1"/>
    <xf numFmtId="0" fontId="28" fillId="0" borderId="0" xfId="0" applyFont="1"/>
    <xf numFmtId="0" fontId="28" fillId="3" borderId="0" xfId="0" applyFont="1" applyFill="1"/>
    <xf numFmtId="0" fontId="27" fillId="0" borderId="2" xfId="0" applyFont="1" applyBorder="1"/>
    <xf numFmtId="9" fontId="14" fillId="0" borderId="2" xfId="0" applyNumberFormat="1" applyFont="1" applyBorder="1" applyAlignment="1">
      <alignment horizontal="center" vertical="center" wrapText="1"/>
    </xf>
    <xf numFmtId="0" fontId="14" fillId="0" borderId="0" xfId="0" applyFont="1" applyAlignment="1"/>
    <xf numFmtId="0" fontId="27" fillId="0" borderId="0" xfId="0" applyFont="1" applyAlignment="1"/>
    <xf numFmtId="0" fontId="14" fillId="0" borderId="0" xfId="0" applyFont="1" applyAlignment="1">
      <alignment horizontal="center" vertical="center"/>
    </xf>
    <xf numFmtId="10" fontId="13" fillId="2" borderId="2" xfId="24" applyNumberFormat="1" applyFont="1" applyFill="1" applyBorder="1" applyAlignment="1">
      <alignment horizontal="center" wrapText="1"/>
    </xf>
    <xf numFmtId="0" fontId="28" fillId="0" borderId="2" xfId="0" applyFont="1" applyBorder="1"/>
    <xf numFmtId="0" fontId="27" fillId="0" borderId="0" xfId="0" applyFont="1" applyBorder="1"/>
    <xf numFmtId="0" fontId="27" fillId="0" borderId="0" xfId="0" applyFont="1" applyAlignment="1">
      <alignment vertical="center"/>
    </xf>
    <xf numFmtId="0" fontId="27" fillId="0" borderId="0" xfId="0" applyFont="1" applyBorder="1" applyAlignment="1">
      <alignment vertical="center"/>
    </xf>
    <xf numFmtId="0" fontId="27" fillId="0" borderId="22" xfId="0" applyFont="1" applyFill="1" applyBorder="1" applyAlignment="1">
      <alignment horizontal="left" vertical="center" wrapText="1"/>
    </xf>
    <xf numFmtId="0" fontId="13" fillId="0" borderId="22" xfId="0" applyFont="1" applyFill="1" applyBorder="1" applyAlignment="1">
      <alignment horizontal="center" vertical="center" wrapText="1"/>
    </xf>
    <xf numFmtId="174" fontId="13" fillId="0" borderId="22" xfId="13" applyNumberFormat="1" applyFont="1" applyFill="1" applyBorder="1" applyAlignment="1">
      <alignment horizontal="center" vertical="center" wrapText="1"/>
    </xf>
    <xf numFmtId="177" fontId="13" fillId="0" borderId="22" xfId="0" applyNumberFormat="1" applyFont="1" applyFill="1" applyBorder="1" applyAlignment="1">
      <alignment horizontal="center" vertical="center" wrapText="1"/>
    </xf>
    <xf numFmtId="0" fontId="24" fillId="4" borderId="8" xfId="0" applyFont="1" applyFill="1" applyBorder="1" applyAlignment="1">
      <alignment horizontal="left" vertical="center"/>
    </xf>
    <xf numFmtId="0" fontId="24" fillId="4" borderId="6" xfId="0" applyFont="1" applyFill="1" applyBorder="1" applyAlignment="1">
      <alignment horizontal="left" vertical="center"/>
    </xf>
    <xf numFmtId="0" fontId="24" fillId="4" borderId="6" xfId="0" applyFont="1" applyFill="1" applyBorder="1" applyAlignment="1">
      <alignment vertical="center"/>
    </xf>
    <xf numFmtId="0" fontId="25" fillId="4" borderId="0" xfId="0" applyFont="1" applyFill="1" applyBorder="1" applyAlignment="1">
      <alignment vertical="center"/>
    </xf>
    <xf numFmtId="0" fontId="13" fillId="4" borderId="4"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2" xfId="0" applyFont="1" applyFill="1" applyBorder="1" applyAlignment="1">
      <alignment horizontal="centerContinuous" vertical="center"/>
    </xf>
    <xf numFmtId="0" fontId="13" fillId="4" borderId="2" xfId="0" applyFont="1" applyFill="1" applyBorder="1" applyAlignment="1">
      <alignment horizontal="centerContinuous" vertical="center" wrapText="1"/>
    </xf>
    <xf numFmtId="0" fontId="27" fillId="4" borderId="14" xfId="0" applyFont="1" applyFill="1" applyBorder="1" applyAlignment="1">
      <alignment horizontal="center" vertical="center" textRotation="90"/>
    </xf>
    <xf numFmtId="174" fontId="33" fillId="4" borderId="14" xfId="13" applyNumberFormat="1" applyFont="1" applyFill="1" applyBorder="1" applyAlignment="1">
      <alignment horizontal="center" vertical="center" wrapText="1"/>
    </xf>
    <xf numFmtId="174" fontId="33" fillId="4" borderId="23" xfId="13" applyNumberFormat="1" applyFont="1" applyFill="1" applyBorder="1" applyAlignment="1">
      <alignment horizontal="center" vertical="center" wrapText="1"/>
    </xf>
    <xf numFmtId="0" fontId="13" fillId="4" borderId="7" xfId="0" applyFont="1" applyFill="1" applyBorder="1" applyAlignment="1">
      <alignment horizontal="center" vertical="center"/>
    </xf>
    <xf numFmtId="0" fontId="13" fillId="4" borderId="3" xfId="0" applyFont="1" applyFill="1" applyBorder="1" applyAlignment="1">
      <alignment horizontal="center" vertical="center"/>
    </xf>
    <xf numFmtId="0" fontId="18" fillId="3" borderId="11" xfId="0" applyFont="1" applyFill="1" applyBorder="1" applyAlignment="1"/>
    <xf numFmtId="0" fontId="36" fillId="0" borderId="22" xfId="0" applyFont="1" applyFill="1" applyBorder="1" applyAlignment="1">
      <alignment horizontal="center" vertical="center" wrapText="1"/>
    </xf>
    <xf numFmtId="0" fontId="33" fillId="0" borderId="22" xfId="0" applyFont="1" applyFill="1" applyBorder="1" applyAlignment="1">
      <alignment horizontal="left" vertical="center" wrapText="1"/>
    </xf>
    <xf numFmtId="168" fontId="36" fillId="0" borderId="10" xfId="13" applyFont="1" applyFill="1" applyBorder="1" applyAlignment="1">
      <alignment horizontal="center" vertical="center" wrapText="1"/>
    </xf>
    <xf numFmtId="168" fontId="36" fillId="0" borderId="3" xfId="13" applyFont="1" applyFill="1" applyBorder="1" applyAlignment="1">
      <alignment horizontal="center" vertical="center" wrapText="1"/>
    </xf>
    <xf numFmtId="0" fontId="13" fillId="0" borderId="22" xfId="0" applyFont="1" applyFill="1" applyBorder="1" applyAlignment="1">
      <alignment vertical="center" wrapText="1"/>
    </xf>
    <xf numFmtId="0" fontId="27" fillId="0" borderId="22" xfId="0" applyFont="1" applyFill="1" applyBorder="1" applyAlignment="1">
      <alignment vertical="center" wrapText="1"/>
    </xf>
    <xf numFmtId="175" fontId="13" fillId="0" borderId="22" xfId="13" applyNumberFormat="1" applyFont="1" applyFill="1" applyBorder="1" applyAlignment="1">
      <alignment horizontal="center" vertical="center" wrapText="1"/>
    </xf>
    <xf numFmtId="0" fontId="24" fillId="4" borderId="8" xfId="0" applyFont="1" applyFill="1" applyBorder="1" applyAlignment="1">
      <alignment vertical="center"/>
    </xf>
    <xf numFmtId="0" fontId="29" fillId="4" borderId="6" xfId="0" applyFont="1" applyFill="1" applyBorder="1" applyAlignment="1">
      <alignment vertical="center"/>
    </xf>
    <xf numFmtId="0" fontId="25" fillId="4" borderId="15" xfId="0" applyFont="1" applyFill="1" applyBorder="1" applyAlignment="1">
      <alignment horizontal="center" vertical="center" wrapText="1"/>
    </xf>
    <xf numFmtId="0" fontId="25" fillId="4" borderId="16" xfId="0" applyFont="1" applyFill="1" applyBorder="1" applyAlignment="1">
      <alignment horizontal="center" vertical="center" wrapText="1"/>
    </xf>
    <xf numFmtId="0" fontId="39" fillId="4" borderId="0" xfId="0" applyFont="1" applyFill="1" applyBorder="1" applyAlignment="1">
      <alignment horizontal="center" vertical="center" wrapText="1"/>
    </xf>
    <xf numFmtId="0" fontId="39" fillId="4" borderId="25" xfId="0" applyFont="1" applyFill="1" applyBorder="1" applyAlignment="1">
      <alignment horizontal="center" vertical="center" wrapText="1"/>
    </xf>
    <xf numFmtId="0" fontId="13" fillId="4" borderId="24" xfId="0" applyFont="1" applyFill="1" applyBorder="1" applyAlignment="1">
      <alignment vertical="center"/>
    </xf>
    <xf numFmtId="0" fontId="39" fillId="4" borderId="0" xfId="0" applyFont="1" applyFill="1" applyBorder="1" applyAlignment="1">
      <alignment horizontal="left" vertical="center" indent="1"/>
    </xf>
    <xf numFmtId="0" fontId="39" fillId="4" borderId="0" xfId="0" applyFont="1" applyFill="1" applyBorder="1" applyAlignment="1">
      <alignment vertical="center"/>
    </xf>
    <xf numFmtId="0" fontId="39" fillId="4" borderId="0" xfId="0" applyFont="1" applyFill="1" applyBorder="1" applyAlignment="1">
      <alignment vertical="center" wrapText="1"/>
    </xf>
    <xf numFmtId="0" fontId="27" fillId="4" borderId="25" xfId="0" applyFont="1" applyFill="1" applyBorder="1" applyAlignment="1"/>
    <xf numFmtId="0" fontId="24" fillId="4" borderId="4" xfId="0" applyFont="1" applyFill="1" applyBorder="1" applyAlignment="1">
      <alignment vertical="center"/>
    </xf>
    <xf numFmtId="0" fontId="24" fillId="4" borderId="5" xfId="0" applyFont="1" applyFill="1" applyBorder="1" applyAlignment="1">
      <alignment horizontal="left" vertical="center"/>
    </xf>
    <xf numFmtId="1" fontId="13" fillId="4" borderId="17" xfId="11" applyNumberFormat="1" applyFont="1" applyFill="1" applyBorder="1" applyAlignment="1">
      <alignment horizontal="center" vertical="center" wrapText="1"/>
    </xf>
    <xf numFmtId="0" fontId="15" fillId="0" borderId="22" xfId="0" applyFont="1" applyFill="1" applyBorder="1" applyAlignment="1">
      <alignment vertical="center" wrapText="1"/>
    </xf>
    <xf numFmtId="0" fontId="15" fillId="0" borderId="22" xfId="0" applyFont="1" applyFill="1" applyBorder="1" applyAlignment="1">
      <alignment horizontal="center" vertical="center" wrapText="1"/>
    </xf>
    <xf numFmtId="10" fontId="15" fillId="0" borderId="22" xfId="24" applyNumberFormat="1" applyFont="1" applyFill="1" applyBorder="1" applyAlignment="1">
      <alignment horizontal="center" wrapText="1"/>
    </xf>
    <xf numFmtId="176" fontId="15" fillId="0" borderId="22" xfId="13" applyNumberFormat="1" applyFont="1" applyFill="1" applyBorder="1" applyAlignment="1">
      <alignment horizontal="center" wrapText="1"/>
    </xf>
    <xf numFmtId="178" fontId="35" fillId="0" borderId="22" xfId="13" applyNumberFormat="1" applyFont="1" applyFill="1" applyBorder="1" applyAlignment="1">
      <alignment horizontal="center" wrapText="1"/>
    </xf>
    <xf numFmtId="3" fontId="15" fillId="0" borderId="22" xfId="13" applyNumberFormat="1" applyFont="1" applyFill="1" applyBorder="1" applyAlignment="1">
      <alignment horizontal="center" wrapText="1"/>
    </xf>
    <xf numFmtId="0" fontId="31" fillId="0" borderId="0" xfId="23" applyFont="1" applyFill="1" applyBorder="1" applyAlignment="1">
      <alignment horizontal="left" vertical="center" wrapText="1"/>
    </xf>
    <xf numFmtId="0" fontId="17" fillId="3" borderId="13" xfId="0" applyFont="1" applyFill="1" applyBorder="1" applyAlignment="1">
      <alignment horizontal="left"/>
    </xf>
    <xf numFmtId="0" fontId="17" fillId="3" borderId="0" xfId="0" applyFont="1" applyFill="1" applyBorder="1" applyAlignment="1">
      <alignment horizontal="left"/>
    </xf>
    <xf numFmtId="0" fontId="13" fillId="4" borderId="13" xfId="0" applyFont="1" applyFill="1" applyBorder="1" applyAlignment="1">
      <alignment horizontal="center" vertical="center" textRotation="90" wrapText="1"/>
    </xf>
    <xf numFmtId="0" fontId="33" fillId="0" borderId="22" xfId="0" applyFont="1" applyFill="1" applyBorder="1" applyAlignment="1">
      <alignment horizontal="left" vertical="center" wrapText="1"/>
    </xf>
    <xf numFmtId="0" fontId="0" fillId="0" borderId="22" xfId="0" applyFill="1" applyBorder="1" applyAlignment="1">
      <alignment horizontal="left" vertical="center" wrapText="1"/>
    </xf>
    <xf numFmtId="0" fontId="31" fillId="3" borderId="0" xfId="0" quotePrefix="1" applyFont="1" applyFill="1" applyBorder="1" applyAlignment="1">
      <alignment horizontal="left" wrapText="1"/>
    </xf>
    <xf numFmtId="0" fontId="14" fillId="0" borderId="12" xfId="0" applyFont="1" applyBorder="1" applyAlignment="1">
      <alignment horizontal="left" wrapText="1"/>
    </xf>
    <xf numFmtId="0" fontId="14" fillId="0" borderId="12" xfId="0" applyFont="1" applyBorder="1" applyAlignment="1">
      <alignment horizontal="left"/>
    </xf>
    <xf numFmtId="4" fontId="34" fillId="4" borderId="18" xfId="11" applyNumberFormat="1" applyFont="1" applyFill="1" applyBorder="1" applyAlignment="1">
      <alignment horizontal="center" vertical="center" wrapText="1"/>
    </xf>
    <xf numFmtId="4" fontId="34" fillId="4" borderId="26" xfId="11" applyNumberFormat="1" applyFont="1" applyFill="1" applyBorder="1" applyAlignment="1">
      <alignment horizontal="center" vertical="center" wrapText="1"/>
    </xf>
    <xf numFmtId="1" fontId="13" fillId="4" borderId="3" xfId="11" applyNumberFormat="1" applyFont="1" applyFill="1" applyBorder="1" applyAlignment="1">
      <alignment horizontal="center" vertical="center" wrapText="1"/>
    </xf>
    <xf numFmtId="1" fontId="13" fillId="4" borderId="14" xfId="11" applyNumberFormat="1" applyFont="1" applyFill="1" applyBorder="1" applyAlignment="1">
      <alignment horizontal="center" vertical="center" wrapText="1"/>
    </xf>
    <xf numFmtId="1" fontId="13" fillId="4" borderId="19" xfId="11" applyNumberFormat="1" applyFont="1" applyFill="1" applyBorder="1" applyAlignment="1">
      <alignment horizontal="center" vertical="center" wrapText="1"/>
    </xf>
    <xf numFmtId="1" fontId="13" fillId="4" borderId="20" xfId="11" applyNumberFormat="1" applyFont="1" applyFill="1" applyBorder="1" applyAlignment="1">
      <alignment horizontal="center" vertical="center" wrapText="1"/>
    </xf>
    <xf numFmtId="1" fontId="13" fillId="4" borderId="21" xfId="11" applyNumberFormat="1" applyFont="1" applyFill="1" applyBorder="1" applyAlignment="1">
      <alignment horizontal="center" vertical="center" wrapText="1"/>
    </xf>
    <xf numFmtId="0" fontId="14" fillId="0" borderId="8" xfId="12" applyFont="1" applyBorder="1" applyAlignment="1">
      <alignment horizontal="left" wrapText="1"/>
    </xf>
    <xf numFmtId="0" fontId="14" fillId="0" borderId="6" xfId="12" applyFont="1" applyBorder="1" applyAlignment="1">
      <alignment horizontal="left" wrapText="1"/>
    </xf>
    <xf numFmtId="0" fontId="14" fillId="0" borderId="9" xfId="12" applyFont="1" applyBorder="1" applyAlignment="1">
      <alignment horizontal="left" wrapText="1"/>
    </xf>
    <xf numFmtId="4" fontId="13" fillId="4" borderId="18" xfId="11" applyNumberFormat="1" applyFont="1" applyFill="1" applyBorder="1" applyAlignment="1">
      <alignment horizontal="center" vertical="center" wrapText="1"/>
    </xf>
    <xf numFmtId="4" fontId="13" fillId="4" borderId="26" xfId="11" applyNumberFormat="1" applyFont="1" applyFill="1" applyBorder="1" applyAlignment="1">
      <alignment horizontal="center" vertical="center" wrapText="1"/>
    </xf>
  </cellXfs>
  <cellStyles count="25">
    <cellStyle name="Comma 2" xfId="1"/>
    <cellStyle name="Following" xfId="2"/>
    <cellStyle name="Millares [0]_Person" xfId="3"/>
    <cellStyle name="Millares_Person" xfId="4"/>
    <cellStyle name="Moeda [0]_aola" xfId="5"/>
    <cellStyle name="Moeda_aola" xfId="6"/>
    <cellStyle name="Moneda [0]_Person" xfId="7"/>
    <cellStyle name="Moneda_Person" xfId="8"/>
    <cellStyle name="Normal 2" xfId="9"/>
    <cellStyle name="Normal 3" xfId="10"/>
    <cellStyle name="Normal 4" xfId="23"/>
    <cellStyle name="Normal_ASTRA_PRICES_03_08 NOT APPLICABLE" xfId="11"/>
    <cellStyle name="Normal_CORSA_NEW_PRICES_03_05" xfId="12"/>
    <cellStyle name="Preise inkl." xfId="13"/>
    <cellStyle name="Schraffur" xfId="14"/>
    <cellStyle name="Separador de milhares [0]_Person" xfId="15"/>
    <cellStyle name="Separador de milhares_Person" xfId="16"/>
    <cellStyle name="Standard 2" xfId="17"/>
    <cellStyle name="Standard 3" xfId="18"/>
    <cellStyle name="Standard 3 2" xfId="19"/>
    <cellStyle name="Standard 4" xfId="20"/>
    <cellStyle name="Standard_Abbrev.XLS" xfId="21"/>
    <cellStyle name="Κανονικό" xfId="0" builtinId="0"/>
    <cellStyle name="Ποσοστό" xfId="24" builtinId="5"/>
    <cellStyle name="표준_C100 BM 동력성능 종합" xfId="2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666666"/>
      <rgbColor rgb="00808080"/>
      <rgbColor rgb="00B3B3B3"/>
      <rgbColor rgb="004C4C4C"/>
      <rgbColor rgb="00E6E6E6"/>
      <rgbColor rgb="00CC99FF"/>
      <rgbColor rgb="00CC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EAEAEA"/>
      <color rgb="FFEEECE1"/>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absolute">
    <xdr:from>
      <xdr:col>5</xdr:col>
      <xdr:colOff>541371</xdr:colOff>
      <xdr:row>0</xdr:row>
      <xdr:rowOff>0</xdr:rowOff>
    </xdr:from>
    <xdr:to>
      <xdr:col>5</xdr:col>
      <xdr:colOff>541371</xdr:colOff>
      <xdr:row>1</xdr:row>
      <xdr:rowOff>148588</xdr:rowOff>
    </xdr:to>
    <xdr:sp macro="" textlink="">
      <xdr:nvSpPr>
        <xdr:cNvPr id="2" name="Rectangle 1"/>
        <xdr:cNvSpPr>
          <a:spLocks noChangeAspect="1"/>
        </xdr:cNvSpPr>
      </xdr:nvSpPr>
      <xdr:spPr>
        <a:xfrm>
          <a:off x="6464576" y="0"/>
          <a:ext cx="608772" cy="615313"/>
        </a:xfrm>
        <a:prstGeom prst="rect">
          <a:avLst/>
        </a:prstGeom>
        <a:solidFill>
          <a:srgbClr val="77777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l-GR" sz="4000" b="0" i="1">
              <a:solidFill>
                <a:schemeClr val="bg1"/>
              </a:solidFill>
              <a:latin typeface="Opel Sans" pitchFamily="34" charset="-95"/>
            </a:rPr>
            <a:t>1</a:t>
          </a:r>
          <a:endParaRPr lang="en-US" sz="4000" b="0" i="1">
            <a:solidFill>
              <a:schemeClr val="bg1"/>
            </a:solidFill>
            <a:latin typeface="Opel Sans" pitchFamily="34" charset="-95"/>
          </a:endParaRPr>
        </a:p>
      </xdr:txBody>
    </xdr:sp>
    <xdr:clientData/>
  </xdr:twoCellAnchor>
  <xdr:twoCellAnchor editAs="absolute">
    <xdr:from>
      <xdr:col>5</xdr:col>
      <xdr:colOff>990601</xdr:colOff>
      <xdr:row>0</xdr:row>
      <xdr:rowOff>10816</xdr:rowOff>
    </xdr:from>
    <xdr:to>
      <xdr:col>5</xdr:col>
      <xdr:colOff>1477103</xdr:colOff>
      <xdr:row>1</xdr:row>
      <xdr:rowOff>0</xdr:rowOff>
    </xdr:to>
    <xdr:sp macro="" textlink="">
      <xdr:nvSpPr>
        <xdr:cNvPr id="3" name="Rectangle 2"/>
        <xdr:cNvSpPr>
          <a:spLocks noChangeAspect="1"/>
        </xdr:cNvSpPr>
      </xdr:nvSpPr>
      <xdr:spPr>
        <a:xfrm>
          <a:off x="7124701" y="10816"/>
          <a:ext cx="486502" cy="455909"/>
        </a:xfrm>
        <a:prstGeom prst="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l-GR" sz="2800" b="0" i="1">
              <a:solidFill>
                <a:sysClr val="windowText" lastClr="000000"/>
              </a:solidFill>
              <a:latin typeface="Opel Sans" pitchFamily="34" charset="-95"/>
            </a:rPr>
            <a:t>1</a:t>
          </a:r>
          <a:endParaRPr lang="en-US" sz="2800" b="0" i="1">
            <a:solidFill>
              <a:sysClr val="windowText" lastClr="000000"/>
            </a:solidFill>
            <a:latin typeface="Opel Sans" pitchFamily="34" charset="-95"/>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4</xdr:col>
      <xdr:colOff>66232</xdr:colOff>
      <xdr:row>0</xdr:row>
      <xdr:rowOff>10584</xdr:rowOff>
    </xdr:from>
    <xdr:to>
      <xdr:col>4</xdr:col>
      <xdr:colOff>766989</xdr:colOff>
      <xdr:row>0</xdr:row>
      <xdr:rowOff>560918</xdr:rowOff>
    </xdr:to>
    <xdr:sp macro="" textlink="">
      <xdr:nvSpPr>
        <xdr:cNvPr id="56" name="Rectangle 55"/>
        <xdr:cNvSpPr>
          <a:spLocks noChangeAspect="1"/>
        </xdr:cNvSpPr>
      </xdr:nvSpPr>
      <xdr:spPr>
        <a:xfrm>
          <a:off x="8448232" y="10584"/>
          <a:ext cx="700757" cy="550334"/>
        </a:xfrm>
        <a:prstGeom prst="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0" i="1">
              <a:solidFill>
                <a:sysClr val="windowText" lastClr="000000"/>
              </a:solidFill>
              <a:latin typeface="Opel Sans" pitchFamily="34" charset="-95"/>
            </a:rPr>
            <a:t>3</a:t>
          </a:r>
        </a:p>
      </xdr:txBody>
    </xdr:sp>
    <xdr:clientData/>
  </xdr:twoCellAnchor>
  <xdr:twoCellAnchor editAs="oneCell">
    <xdr:from>
      <xdr:col>0</xdr:col>
      <xdr:colOff>5182416</xdr:colOff>
      <xdr:row>10</xdr:row>
      <xdr:rowOff>19767</xdr:rowOff>
    </xdr:from>
    <xdr:to>
      <xdr:col>0</xdr:col>
      <xdr:colOff>5575644</xdr:colOff>
      <xdr:row>10</xdr:row>
      <xdr:rowOff>403851</xdr:rowOff>
    </xdr:to>
    <xdr:pic>
      <xdr:nvPicPr>
        <xdr:cNvPr id="8" name="Picture 7"/>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xmlns="" val="0"/>
            </a:ext>
          </a:extLst>
        </a:blip>
        <a:stretch>
          <a:fillRect/>
        </a:stretch>
      </xdr:blipFill>
      <xdr:spPr>
        <a:xfrm>
          <a:off x="5182416" y="4577428"/>
          <a:ext cx="393228" cy="384084"/>
        </a:xfrm>
        <a:prstGeom prst="rect">
          <a:avLst/>
        </a:prstGeom>
      </xdr:spPr>
    </xdr:pic>
    <xdr:clientData/>
  </xdr:twoCellAnchor>
  <xdr:twoCellAnchor editAs="oneCell">
    <xdr:from>
      <xdr:col>0</xdr:col>
      <xdr:colOff>5183439</xdr:colOff>
      <xdr:row>4</xdr:row>
      <xdr:rowOff>27106</xdr:rowOff>
    </xdr:from>
    <xdr:to>
      <xdr:col>0</xdr:col>
      <xdr:colOff>5600245</xdr:colOff>
      <xdr:row>4</xdr:row>
      <xdr:rowOff>453838</xdr:rowOff>
    </xdr:to>
    <xdr:pic>
      <xdr:nvPicPr>
        <xdr:cNvPr id="21" name="Picture 20"/>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xmlns="" val="0"/>
            </a:ext>
          </a:extLst>
        </a:blip>
        <a:stretch>
          <a:fillRect/>
        </a:stretch>
      </xdr:blipFill>
      <xdr:spPr>
        <a:xfrm>
          <a:off x="5183439" y="1551106"/>
          <a:ext cx="416806" cy="426732"/>
        </a:xfrm>
        <a:prstGeom prst="rect">
          <a:avLst/>
        </a:prstGeom>
      </xdr:spPr>
    </xdr:pic>
    <xdr:clientData/>
  </xdr:twoCellAnchor>
  <xdr:oneCellAnchor>
    <xdr:from>
      <xdr:col>0</xdr:col>
      <xdr:colOff>5126328</xdr:colOff>
      <xdr:row>12</xdr:row>
      <xdr:rowOff>9525</xdr:rowOff>
    </xdr:from>
    <xdr:ext cx="372625" cy="382057"/>
    <xdr:pic>
      <xdr:nvPicPr>
        <xdr:cNvPr id="27" name="Picture 26"/>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xmlns="" val="0"/>
            </a:ext>
          </a:extLst>
        </a:blip>
        <a:stretch>
          <a:fillRect/>
        </a:stretch>
      </xdr:blipFill>
      <xdr:spPr>
        <a:xfrm>
          <a:off x="5126328" y="5375275"/>
          <a:ext cx="372625" cy="382057"/>
        </a:xfrm>
        <a:prstGeom prst="rect">
          <a:avLst/>
        </a:prstGeom>
      </xdr:spPr>
    </xdr:pic>
    <xdr:clientData/>
  </xdr:oneCellAnchor>
  <xdr:twoCellAnchor editAs="oneCell">
    <xdr:from>
      <xdr:col>0</xdr:col>
      <xdr:colOff>5163637</xdr:colOff>
      <xdr:row>6</xdr:row>
      <xdr:rowOff>30691</xdr:rowOff>
    </xdr:from>
    <xdr:to>
      <xdr:col>0</xdr:col>
      <xdr:colOff>5599738</xdr:colOff>
      <xdr:row>6</xdr:row>
      <xdr:rowOff>439955</xdr:rowOff>
    </xdr:to>
    <xdr:pic>
      <xdr:nvPicPr>
        <xdr:cNvPr id="23" name="Picture 22"/>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xmlns="" val="0"/>
            </a:ext>
          </a:extLst>
        </a:blip>
        <a:stretch>
          <a:fillRect/>
        </a:stretch>
      </xdr:blipFill>
      <xdr:spPr>
        <a:xfrm>
          <a:off x="5163637" y="2507191"/>
          <a:ext cx="436101" cy="409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4</xdr:col>
      <xdr:colOff>138941</xdr:colOff>
      <xdr:row>0</xdr:row>
      <xdr:rowOff>0</xdr:rowOff>
    </xdr:from>
    <xdr:to>
      <xdr:col>4</xdr:col>
      <xdr:colOff>138941</xdr:colOff>
      <xdr:row>0</xdr:row>
      <xdr:rowOff>609600</xdr:rowOff>
    </xdr:to>
    <xdr:sp macro="" textlink="">
      <xdr:nvSpPr>
        <xdr:cNvPr id="46499" name="Rectangle 1"/>
        <xdr:cNvSpPr>
          <a:spLocks noChangeAspect="1"/>
        </xdr:cNvSpPr>
      </xdr:nvSpPr>
      <xdr:spPr bwMode="auto">
        <a:xfrm>
          <a:off x="15011400" y="0"/>
          <a:ext cx="0" cy="609600"/>
        </a:xfrm>
        <a:prstGeom prst="rect">
          <a:avLst/>
        </a:prstGeom>
        <a:solidFill>
          <a:srgbClr val="777777"/>
        </a:solidFill>
        <a:ln>
          <a:noFill/>
        </a:ln>
        <a:extLst>
          <a:ext uri="{91240B29-F687-4F45-9708-019B960494DF}">
            <a14:hiddenLine xmlns:a14="http://schemas.microsoft.com/office/drawing/2010/main" xmlns="" w="25400" algn="ctr">
              <a:solidFill>
                <a:srgbClr val="000000"/>
              </a:solidFill>
              <a:miter lim="800000"/>
              <a:headEnd/>
              <a:tailEnd/>
            </a14:hiddenLine>
          </a:ext>
        </a:extLst>
      </xdr:spPr>
    </xdr:sp>
    <xdr:clientData/>
  </xdr:twoCellAnchor>
  <xdr:twoCellAnchor editAs="absolute">
    <xdr:from>
      <xdr:col>11</xdr:col>
      <xdr:colOff>295275</xdr:colOff>
      <xdr:row>0</xdr:row>
      <xdr:rowOff>14551</xdr:rowOff>
    </xdr:from>
    <xdr:to>
      <xdr:col>11</xdr:col>
      <xdr:colOff>985718</xdr:colOff>
      <xdr:row>0</xdr:row>
      <xdr:rowOff>809625</xdr:rowOff>
    </xdr:to>
    <xdr:sp macro="" textlink="">
      <xdr:nvSpPr>
        <xdr:cNvPr id="4" name="Rectangle 3"/>
        <xdr:cNvSpPr>
          <a:spLocks noChangeAspect="1"/>
        </xdr:cNvSpPr>
      </xdr:nvSpPr>
      <xdr:spPr>
        <a:xfrm>
          <a:off x="12753975" y="14551"/>
          <a:ext cx="690443" cy="795074"/>
        </a:xfrm>
        <a:prstGeom prst="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0" i="1">
              <a:solidFill>
                <a:sysClr val="windowText" lastClr="000000"/>
              </a:solidFill>
              <a:latin typeface="Opel Sans" pitchFamily="34" charset="-95"/>
            </a:rPr>
            <a:t>4</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M68"/>
  <sheetViews>
    <sheetView showGridLines="0" tabSelected="1" workbookViewId="0">
      <selection activeCell="F13" sqref="F13"/>
    </sheetView>
  </sheetViews>
  <sheetFormatPr defaultColWidth="9" defaultRowHeight="12.75" zeroHeight="1"/>
  <cols>
    <col min="1" max="1" width="4.125" style="1" customWidth="1"/>
    <col min="2" max="2" width="24.625" style="5" customWidth="1"/>
    <col min="3" max="3" width="12.25" style="5" customWidth="1"/>
    <col min="4" max="6" width="19.75" style="5" customWidth="1"/>
    <col min="7" max="7" width="0.125" style="5" customWidth="1"/>
    <col min="8" max="15" width="9" style="5" customWidth="1"/>
    <col min="16" max="16384" width="9" style="5"/>
  </cols>
  <sheetData>
    <row r="1" spans="1:13" s="25" customFormat="1" ht="36.75" customHeight="1">
      <c r="A1" s="41" t="s">
        <v>65</v>
      </c>
      <c r="B1" s="42"/>
      <c r="C1" s="42"/>
      <c r="D1" s="43"/>
      <c r="E1" s="43"/>
      <c r="F1" s="44"/>
      <c r="G1" s="26"/>
    </row>
    <row r="2" spans="1:13" s="1" customFormat="1" ht="17.25" customHeight="1">
      <c r="A2" s="2"/>
      <c r="B2" s="2"/>
      <c r="C2" s="2"/>
      <c r="D2" s="3"/>
      <c r="E2" s="2"/>
      <c r="F2" s="5"/>
      <c r="G2" s="5"/>
    </row>
    <row r="3" spans="1:13" s="1" customFormat="1" ht="31.5">
      <c r="A3" s="27"/>
      <c r="B3" s="27"/>
      <c r="C3" s="27"/>
      <c r="D3" s="45" t="s">
        <v>20</v>
      </c>
      <c r="E3" s="46" t="s">
        <v>21</v>
      </c>
      <c r="F3" s="46" t="s">
        <v>22</v>
      </c>
      <c r="G3" s="5"/>
    </row>
    <row r="4" spans="1:13" s="1" customFormat="1" ht="49.5" customHeight="1">
      <c r="A4" s="49"/>
      <c r="B4" s="52" t="s">
        <v>0</v>
      </c>
      <c r="C4" s="53" t="s">
        <v>1</v>
      </c>
      <c r="D4" s="47" t="s">
        <v>32</v>
      </c>
      <c r="E4" s="48"/>
      <c r="F4" s="48"/>
      <c r="G4" s="5"/>
    </row>
    <row r="5" spans="1:13" s="1" customFormat="1" ht="29.25" customHeight="1">
      <c r="A5" s="85"/>
      <c r="B5" s="86" t="s">
        <v>30</v>
      </c>
      <c r="C5" s="55" t="s">
        <v>27</v>
      </c>
      <c r="D5" s="51">
        <f>'Ανάλυση Τιμών Μοντέλων'!F5</f>
        <v>13650</v>
      </c>
      <c r="E5" s="50">
        <f>'Ανάλυση Τιμών Μοντέλων'!F7</f>
        <v>16449.999999999996</v>
      </c>
      <c r="F5" s="58"/>
      <c r="G5" s="5"/>
      <c r="H5" s="4"/>
      <c r="I5" s="4"/>
      <c r="J5" s="4"/>
      <c r="K5" s="4"/>
      <c r="L5" s="4"/>
      <c r="M5" s="4"/>
    </row>
    <row r="6" spans="1:13" s="1" customFormat="1" ht="29.25" customHeight="1">
      <c r="A6" s="85"/>
      <c r="B6" s="87"/>
      <c r="C6" s="55" t="s">
        <v>28</v>
      </c>
      <c r="D6" s="51">
        <f>'Ανάλυση Τιμών Μοντέλων'!F6</f>
        <v>14250</v>
      </c>
      <c r="E6" s="50">
        <f>'Ανάλυση Τιμών Μοντέλων'!F8</f>
        <v>17049.999999999996</v>
      </c>
      <c r="F6" s="58"/>
      <c r="G6" s="5"/>
      <c r="H6" s="4"/>
      <c r="I6" s="4"/>
      <c r="J6" s="4"/>
      <c r="K6" s="4"/>
      <c r="L6" s="4"/>
      <c r="M6" s="4"/>
    </row>
    <row r="7" spans="1:13" s="1" customFormat="1" ht="29.25" customHeight="1">
      <c r="A7" s="85"/>
      <c r="B7" s="56" t="s">
        <v>31</v>
      </c>
      <c r="C7" s="55" t="s">
        <v>29</v>
      </c>
      <c r="D7" s="57"/>
      <c r="E7" s="58"/>
      <c r="F7" s="50">
        <f>'Ανάλυση Τιμών Μοντέλων'!F9</f>
        <v>17550</v>
      </c>
      <c r="G7" s="5"/>
      <c r="H7" s="4"/>
      <c r="I7" s="4"/>
      <c r="J7" s="4"/>
      <c r="K7" s="4"/>
      <c r="L7" s="4"/>
      <c r="M7" s="4"/>
    </row>
    <row r="8" spans="1:13" s="6" customFormat="1" ht="12">
      <c r="A8" s="22"/>
      <c r="B8" s="54"/>
      <c r="C8" s="54"/>
      <c r="D8" s="7"/>
    </row>
    <row r="9" spans="1:13" s="6" customFormat="1" ht="228" customHeight="1">
      <c r="A9" s="82" t="s">
        <v>25</v>
      </c>
      <c r="B9" s="82"/>
      <c r="C9" s="82"/>
      <c r="D9" s="82"/>
      <c r="E9" s="82"/>
      <c r="F9" s="82"/>
      <c r="G9" s="82"/>
    </row>
    <row r="10" spans="1:13" s="6" customFormat="1" ht="14.25" customHeight="1">
      <c r="A10" s="83"/>
      <c r="B10" s="84"/>
      <c r="C10" s="84"/>
      <c r="D10" s="84"/>
      <c r="E10" s="84"/>
      <c r="F10" s="84"/>
    </row>
    <row r="11" spans="1:13" s="6" customFormat="1" ht="33" customHeight="1">
      <c r="A11" s="82" t="s">
        <v>26</v>
      </c>
      <c r="B11" s="82"/>
      <c r="C11" s="82"/>
      <c r="D11" s="82"/>
      <c r="E11" s="82"/>
      <c r="F11" s="82"/>
      <c r="G11" s="82"/>
    </row>
    <row r="12" spans="1:13"/>
    <row r="13" spans="1:13"/>
    <row r="14" spans="1:13"/>
    <row r="15" spans="1:13"/>
    <row r="16" spans="1:13"/>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sheetData>
  <mergeCells count="5">
    <mergeCell ref="A11:G11"/>
    <mergeCell ref="A10:F10"/>
    <mergeCell ref="A5:A7"/>
    <mergeCell ref="A9:G9"/>
    <mergeCell ref="B5:B6"/>
  </mergeCells>
  <printOptions horizontalCentered="1"/>
  <pageMargins left="0.19685039370078741" right="0.19685039370078741" top="0.59055118110236227" bottom="0.39370078740157483" header="0.31496062992125984" footer="0.31496062992125984"/>
  <pageSetup paperSize="9" scale="95" orientation="landscape" r:id="rId1"/>
  <drawing r:id="rId2"/>
</worksheet>
</file>

<file path=xl/worksheets/sheet2.xml><?xml version="1.0" encoding="utf-8"?>
<worksheet xmlns="http://schemas.openxmlformats.org/spreadsheetml/2006/main" xmlns:r="http://schemas.openxmlformats.org/officeDocument/2006/relationships">
  <sheetPr>
    <tabColor rgb="FF00B050"/>
    <pageSetUpPr fitToPage="1"/>
  </sheetPr>
  <dimension ref="A1:F541"/>
  <sheetViews>
    <sheetView showGridLines="0" zoomScale="90" zoomScaleNormal="90" zoomScaleSheetLayoutView="100" workbookViewId="0">
      <selection activeCell="J15" sqref="J15"/>
    </sheetView>
  </sheetViews>
  <sheetFormatPr defaultColWidth="9" defaultRowHeight="12.75" zeroHeight="1"/>
  <cols>
    <col min="1" max="1" width="74.625" style="1" customWidth="1"/>
    <col min="2" max="2" width="10.125" style="11" customWidth="1"/>
    <col min="3" max="3" width="10" style="1" customWidth="1"/>
    <col min="4" max="4" width="15.25" style="1" customWidth="1"/>
    <col min="5" max="5" width="10.75" style="1" customWidth="1"/>
    <col min="6" max="6" width="9" style="1" customWidth="1"/>
    <col min="7" max="16384" width="9" style="1"/>
  </cols>
  <sheetData>
    <row r="1" spans="1:6" ht="49.9" customHeight="1">
      <c r="A1" s="62" t="s">
        <v>66</v>
      </c>
      <c r="B1" s="43"/>
      <c r="C1" s="63"/>
      <c r="D1" s="63"/>
      <c r="E1" s="63"/>
    </row>
    <row r="2" spans="1:6">
      <c r="A2" s="2"/>
      <c r="B2" s="8"/>
      <c r="C2" s="23"/>
      <c r="D2" s="23"/>
      <c r="E2" s="23"/>
    </row>
    <row r="3" spans="1:6" s="25" customFormat="1" ht="54">
      <c r="A3" s="33"/>
      <c r="B3" s="33"/>
      <c r="C3" s="64" t="s">
        <v>9</v>
      </c>
      <c r="D3" s="64" t="s">
        <v>19</v>
      </c>
      <c r="E3" s="65" t="s">
        <v>14</v>
      </c>
    </row>
    <row r="4" spans="1:6" s="24" customFormat="1" ht="21.6" customHeight="1">
      <c r="A4" s="68" t="s">
        <v>17</v>
      </c>
      <c r="B4" s="69"/>
      <c r="C4" s="66"/>
      <c r="D4" s="66"/>
      <c r="E4" s="67"/>
    </row>
    <row r="5" spans="1:6" s="35" customFormat="1" ht="37.5" customHeight="1">
      <c r="A5" s="59" t="s">
        <v>44</v>
      </c>
      <c r="B5" s="38" t="s">
        <v>12</v>
      </c>
      <c r="C5" s="39" t="s">
        <v>3</v>
      </c>
      <c r="D5" s="38" t="s">
        <v>2</v>
      </c>
      <c r="E5" s="38" t="s">
        <v>2</v>
      </c>
    </row>
    <row r="6" spans="1:6" s="35" customFormat="1" ht="37.5" customHeight="1">
      <c r="A6" s="59" t="s">
        <v>45</v>
      </c>
      <c r="B6" s="38" t="s">
        <v>11</v>
      </c>
      <c r="C6" s="40" t="e">
        <f>#REF!</f>
        <v>#REF!</v>
      </c>
      <c r="D6" s="38" t="s">
        <v>2</v>
      </c>
      <c r="E6" s="38" t="s">
        <v>2</v>
      </c>
    </row>
    <row r="7" spans="1:6" s="35" customFormat="1" ht="37.5" customHeight="1">
      <c r="A7" s="59" t="s">
        <v>46</v>
      </c>
      <c r="B7" s="38" t="s">
        <v>16</v>
      </c>
      <c r="C7" s="40" t="e">
        <f>#REF!</f>
        <v>#REF!</v>
      </c>
      <c r="D7" s="38" t="s">
        <v>2</v>
      </c>
      <c r="E7" s="38" t="s">
        <v>2</v>
      </c>
    </row>
    <row r="8" spans="1:6" s="35" customFormat="1" ht="37.5" customHeight="1">
      <c r="A8" s="59" t="s">
        <v>47</v>
      </c>
      <c r="B8" s="38" t="s">
        <v>10</v>
      </c>
      <c r="C8" s="40" t="e">
        <f>#REF!</f>
        <v>#REF!</v>
      </c>
      <c r="D8" s="38" t="s">
        <v>2</v>
      </c>
      <c r="E8" s="38" t="s">
        <v>2</v>
      </c>
      <c r="F8" s="36"/>
    </row>
    <row r="9" spans="1:6" s="24" customFormat="1" ht="15.75">
      <c r="A9" s="68" t="s">
        <v>48</v>
      </c>
      <c r="B9" s="70"/>
      <c r="C9" s="71"/>
      <c r="D9" s="71"/>
      <c r="E9" s="72"/>
    </row>
    <row r="10" spans="1:6" s="35" customFormat="1" ht="33" customHeight="1">
      <c r="A10" s="60" t="s">
        <v>49</v>
      </c>
      <c r="B10" s="38" t="s">
        <v>15</v>
      </c>
      <c r="C10" s="38" t="s">
        <v>2</v>
      </c>
      <c r="D10" s="38" t="s">
        <v>2</v>
      </c>
      <c r="E10" s="39" t="s">
        <v>3</v>
      </c>
    </row>
    <row r="11" spans="1:6" s="35" customFormat="1" ht="33" customHeight="1">
      <c r="A11" s="37" t="s">
        <v>50</v>
      </c>
      <c r="B11" s="38" t="s">
        <v>13</v>
      </c>
      <c r="C11" s="38" t="s">
        <v>2</v>
      </c>
      <c r="D11" s="39" t="s">
        <v>3</v>
      </c>
      <c r="E11" s="61" t="s">
        <v>2</v>
      </c>
    </row>
    <row r="12" spans="1:6" s="24" customFormat="1" ht="15.75">
      <c r="A12" s="68" t="s">
        <v>51</v>
      </c>
      <c r="B12" s="70"/>
      <c r="C12" s="71"/>
      <c r="D12" s="71"/>
      <c r="E12" s="72"/>
    </row>
    <row r="13" spans="1:6" s="24" customFormat="1" ht="33" customHeight="1">
      <c r="A13" s="60" t="s">
        <v>52</v>
      </c>
      <c r="B13" s="38" t="s">
        <v>18</v>
      </c>
      <c r="C13" s="38" t="e">
        <f>#REF!</f>
        <v>#REF!</v>
      </c>
      <c r="D13" s="38">
        <v>820</v>
      </c>
      <c r="E13" s="39" t="s">
        <v>2</v>
      </c>
    </row>
    <row r="14" spans="1:6" s="24" customFormat="1" ht="33" customHeight="1">
      <c r="A14" s="37" t="s">
        <v>23</v>
      </c>
      <c r="B14" s="38" t="s">
        <v>7</v>
      </c>
      <c r="C14" s="39" t="s">
        <v>3</v>
      </c>
      <c r="D14" s="39" t="s">
        <v>3</v>
      </c>
      <c r="E14" s="39" t="s">
        <v>3</v>
      </c>
      <c r="F14" s="34"/>
    </row>
    <row r="15" spans="1:6" s="24" customFormat="1" ht="33" customHeight="1">
      <c r="A15" s="37" t="s">
        <v>53</v>
      </c>
      <c r="B15" s="38" t="s">
        <v>8</v>
      </c>
      <c r="C15" s="40" t="e">
        <f>#REF!</f>
        <v>#REF!</v>
      </c>
      <c r="D15" s="40" t="s">
        <v>2</v>
      </c>
      <c r="E15" s="40">
        <v>75</v>
      </c>
    </row>
    <row r="16" spans="1:6" ht="12.75" customHeight="1">
      <c r="A16" s="88" t="s">
        <v>42</v>
      </c>
      <c r="B16" s="88"/>
      <c r="C16" s="88"/>
      <c r="D16" s="88"/>
      <c r="E16" s="88"/>
    </row>
    <row r="17" spans="1:5">
      <c r="A17" s="9"/>
      <c r="B17" s="9"/>
      <c r="C17" s="12"/>
      <c r="D17" s="13"/>
      <c r="E17" s="13"/>
    </row>
    <row r="18" spans="1:5">
      <c r="A18" s="10"/>
      <c r="B18" s="2"/>
      <c r="C18" s="14"/>
      <c r="D18" s="2"/>
      <c r="E18" s="2"/>
    </row>
    <row r="19" spans="1:5">
      <c r="A19" s="15"/>
      <c r="B19" s="16"/>
      <c r="C19" s="17"/>
      <c r="D19" s="17"/>
      <c r="E19" s="17"/>
    </row>
    <row r="20" spans="1:5"/>
    <row r="21" spans="1:5"/>
    <row r="22" spans="1:5"/>
    <row r="23" spans="1:5"/>
    <row r="24" spans="1:5"/>
    <row r="25" spans="1:5"/>
    <row r="26" spans="1:5"/>
    <row r="27" spans="1:5"/>
    <row r="28" spans="1:5"/>
    <row r="29" spans="1:5"/>
    <row r="30" spans="1:5"/>
    <row r="31" spans="1:5"/>
    <row r="32" spans="1:5"/>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hidden="1"/>
    <row r="535" hidden="1"/>
    <row r="536" hidden="1"/>
    <row r="537"/>
    <row r="538" hidden="1"/>
    <row r="539"/>
    <row r="540"/>
    <row r="541"/>
  </sheetData>
  <mergeCells count="1">
    <mergeCell ref="A16:E16"/>
  </mergeCells>
  <printOptions horizontalCentered="1"/>
  <pageMargins left="0.70866141732283472" right="0.70866141732283472" top="0.74803149606299213" bottom="0.74803149606299213" header="0.31496062992125984" footer="0.31496062992125984"/>
  <pageSetup paperSize="9" scale="87" orientation="landscape" r:id="rId1"/>
  <headerFooter alignWithMargins="0"/>
  <colBreaks count="1" manualBreakCount="1">
    <brk id="5" max="85" man="1"/>
  </colBreaks>
  <drawing r:id="rId2"/>
</worksheet>
</file>

<file path=xl/worksheets/sheet3.xml><?xml version="1.0" encoding="utf-8"?>
<worksheet xmlns="http://schemas.openxmlformats.org/spreadsheetml/2006/main" xmlns:r="http://schemas.openxmlformats.org/officeDocument/2006/relationships">
  <sheetPr>
    <tabColor rgb="FF00B050"/>
    <pageSetUpPr fitToPage="1"/>
  </sheetPr>
  <dimension ref="A1:BX810"/>
  <sheetViews>
    <sheetView showGridLines="0" zoomScaleSheetLayoutView="80" workbookViewId="0">
      <selection activeCell="H12" sqref="H12"/>
    </sheetView>
  </sheetViews>
  <sheetFormatPr defaultColWidth="9" defaultRowHeight="12.75" zeroHeight="1"/>
  <cols>
    <col min="1" max="1" width="36.5" style="1" customWidth="1"/>
    <col min="2" max="2" width="12.375" style="1" bestFit="1" customWidth="1"/>
    <col min="3" max="3" width="9.375" style="1" bestFit="1" customWidth="1"/>
    <col min="4" max="4" width="12" style="1" bestFit="1" customWidth="1"/>
    <col min="5" max="5" width="11.5" style="1" bestFit="1" customWidth="1"/>
    <col min="6" max="12" width="13.625" style="1" customWidth="1"/>
    <col min="13" max="13" width="7" style="29" customWidth="1"/>
    <col min="14" max="14" width="6.875" style="29" hidden="1" customWidth="1"/>
    <col min="15" max="16" width="9.625" style="29" hidden="1" customWidth="1"/>
    <col min="17" max="18" width="9" style="29" customWidth="1"/>
    <col min="19" max="23" width="9.625" style="29" customWidth="1"/>
    <col min="24" max="25" width="9" style="29"/>
    <col min="26" max="16384" width="9" style="1"/>
  </cols>
  <sheetData>
    <row r="1" spans="1:76" ht="64.5" customHeight="1">
      <c r="A1" s="73" t="s">
        <v>64</v>
      </c>
      <c r="B1" s="74"/>
      <c r="C1" s="74"/>
      <c r="D1" s="74"/>
      <c r="E1" s="74"/>
      <c r="F1" s="74"/>
      <c r="G1" s="74"/>
      <c r="H1" s="74"/>
      <c r="I1" s="74"/>
      <c r="J1" s="74"/>
      <c r="K1" s="74"/>
      <c r="L1" s="74"/>
    </row>
    <row r="2" spans="1:76" ht="16.5" customHeight="1">
      <c r="A2" s="18"/>
      <c r="B2" s="19"/>
      <c r="C2" s="19"/>
      <c r="D2" s="19"/>
      <c r="E2" s="19"/>
      <c r="F2" s="19"/>
      <c r="G2" s="19"/>
      <c r="H2" s="28"/>
      <c r="I2" s="19"/>
      <c r="J2" s="19"/>
      <c r="K2" s="20"/>
      <c r="L2" s="21"/>
    </row>
    <row r="3" spans="1:76" s="24" customFormat="1" ht="39" customHeight="1">
      <c r="A3" s="93" t="s">
        <v>33</v>
      </c>
      <c r="B3" s="93" t="s">
        <v>4</v>
      </c>
      <c r="C3" s="93" t="s">
        <v>5</v>
      </c>
      <c r="D3" s="93" t="s">
        <v>41</v>
      </c>
      <c r="E3" s="93" t="s">
        <v>34</v>
      </c>
      <c r="F3" s="101" t="s">
        <v>43</v>
      </c>
      <c r="G3" s="91" t="s">
        <v>35</v>
      </c>
      <c r="H3" s="91" t="s">
        <v>36</v>
      </c>
      <c r="I3" s="91" t="s">
        <v>24</v>
      </c>
      <c r="J3" s="95" t="s">
        <v>37</v>
      </c>
      <c r="K3" s="96"/>
      <c r="L3" s="97"/>
      <c r="M3" s="30"/>
      <c r="N3" s="30"/>
      <c r="O3" s="30"/>
      <c r="P3" s="30"/>
      <c r="Q3" s="30"/>
      <c r="R3" s="30"/>
      <c r="S3" s="30"/>
      <c r="T3" s="30"/>
      <c r="U3" s="30"/>
      <c r="V3" s="30"/>
      <c r="W3" s="30"/>
      <c r="X3" s="30"/>
      <c r="Y3" s="30"/>
    </row>
    <row r="4" spans="1:76" s="24" customFormat="1" ht="57" customHeight="1">
      <c r="A4" s="94"/>
      <c r="B4" s="94"/>
      <c r="C4" s="94"/>
      <c r="D4" s="94"/>
      <c r="E4" s="94"/>
      <c r="F4" s="102"/>
      <c r="G4" s="92"/>
      <c r="H4" s="92"/>
      <c r="I4" s="92"/>
      <c r="J4" s="75" t="s">
        <v>38</v>
      </c>
      <c r="K4" s="75" t="s">
        <v>39</v>
      </c>
      <c r="L4" s="75" t="s">
        <v>40</v>
      </c>
      <c r="M4" s="30"/>
      <c r="N4" s="30"/>
      <c r="O4" s="30"/>
      <c r="P4" s="30"/>
      <c r="Q4" s="30"/>
      <c r="R4" s="30"/>
      <c r="S4" s="30"/>
      <c r="T4" s="30"/>
      <c r="U4" s="30"/>
      <c r="V4" s="30"/>
      <c r="W4" s="30"/>
      <c r="X4" s="30"/>
      <c r="Y4" s="30"/>
    </row>
    <row r="5" spans="1:76" s="24" customFormat="1" ht="17.25" customHeight="1">
      <c r="A5" s="76" t="s">
        <v>59</v>
      </c>
      <c r="B5" s="77" t="s">
        <v>54</v>
      </c>
      <c r="C5" s="77" t="s">
        <v>6</v>
      </c>
      <c r="D5" s="77">
        <v>119</v>
      </c>
      <c r="E5" s="78">
        <f t="shared" ref="E5:E9" si="0">IF(D5&lt;=100,N5*95%,(IF(D5&lt;=120,N5*100%,(IF(D5&lt;=140,N5*110%,(IF(D5&lt;=160,N5*120%,(IF(D5&lt;=180,N5*130%,(IF(D5&lt;=200,N5*140%,(IF(D5&lt;=250,N5*160%,(IF(D5&gt;=251,N5*200%,"ADAM_MY17")))))))))))))))</f>
        <v>0.04</v>
      </c>
      <c r="F5" s="79">
        <f t="shared" ref="F5" si="1">G5+H5+I5</f>
        <v>13650</v>
      </c>
      <c r="G5" s="80">
        <v>10664.0625</v>
      </c>
      <c r="H5" s="80">
        <f>G5*24%</f>
        <v>2559.375</v>
      </c>
      <c r="I5" s="80">
        <f t="shared" ref="I5:I9" si="2">E5*G5</f>
        <v>426.5625</v>
      </c>
      <c r="J5" s="81">
        <v>1398</v>
      </c>
      <c r="K5" s="79">
        <f t="shared" ref="K5" si="3">G5+H5</f>
        <v>13223.4375</v>
      </c>
      <c r="L5" s="79">
        <f t="shared" ref="L5" si="4">K5</f>
        <v>13223.4375</v>
      </c>
      <c r="M5" s="30"/>
      <c r="N5" s="32">
        <f t="shared" ref="N5" si="5">IF(G5&lt;=14000,4%,(IF(G5&lt;=17000,8%,(IF(G5&lt;=20000,16%,(IF(G5&lt;=25000,24%,(IF(G5&gt;=25001,32%,"ADAM")))))))))</f>
        <v>0.04</v>
      </c>
      <c r="O5" s="30"/>
      <c r="P5" s="30"/>
      <c r="Q5" s="30"/>
      <c r="R5" s="30"/>
      <c r="S5" s="30"/>
      <c r="T5" s="30"/>
      <c r="U5" s="30"/>
      <c r="V5" s="30"/>
      <c r="W5" s="30"/>
      <c r="X5" s="30"/>
      <c r="Y5" s="30"/>
    </row>
    <row r="6" spans="1:76" s="24" customFormat="1" ht="17.25" customHeight="1">
      <c r="A6" s="76" t="s">
        <v>60</v>
      </c>
      <c r="B6" s="77" t="s">
        <v>55</v>
      </c>
      <c r="C6" s="77" t="s">
        <v>6</v>
      </c>
      <c r="D6" s="77">
        <v>109</v>
      </c>
      <c r="E6" s="78">
        <f t="shared" si="0"/>
        <v>0.04</v>
      </c>
      <c r="F6" s="79">
        <f t="shared" ref="F6:F9" si="6">G6+H6+I6</f>
        <v>14250</v>
      </c>
      <c r="G6" s="80">
        <v>11132.8125</v>
      </c>
      <c r="H6" s="80">
        <f t="shared" ref="H6:H9" si="7">G6*24%</f>
        <v>2671.875</v>
      </c>
      <c r="I6" s="80">
        <f t="shared" si="2"/>
        <v>445.3125</v>
      </c>
      <c r="J6" s="81">
        <v>1398</v>
      </c>
      <c r="K6" s="79">
        <f t="shared" ref="K6:K9" si="8">G6+H6</f>
        <v>13804.6875</v>
      </c>
      <c r="L6" s="79">
        <f t="shared" ref="L6:L9" si="9">K6</f>
        <v>13804.6875</v>
      </c>
      <c r="M6" s="30"/>
      <c r="N6" s="32">
        <f t="shared" ref="N6:N9" si="10">IF(G6&lt;=14000,4%,(IF(G6&lt;=17000,8%,(IF(G6&lt;=20000,16%,(IF(G6&lt;=25000,24%,(IF(G6&gt;=25001,32%,"ADAM")))))))))</f>
        <v>0.04</v>
      </c>
      <c r="O6" s="30"/>
      <c r="P6" s="30"/>
      <c r="Q6" s="30"/>
      <c r="R6" s="30"/>
      <c r="S6" s="30"/>
      <c r="T6" s="30"/>
      <c r="U6" s="30"/>
      <c r="V6" s="30"/>
      <c r="W6" s="30"/>
      <c r="X6" s="30"/>
      <c r="Y6" s="30"/>
    </row>
    <row r="7" spans="1:76" s="24" customFormat="1" ht="17.25" customHeight="1">
      <c r="A7" s="76" t="s">
        <v>62</v>
      </c>
      <c r="B7" s="77" t="s">
        <v>57</v>
      </c>
      <c r="C7" s="77" t="s">
        <v>6</v>
      </c>
      <c r="D7" s="77">
        <v>119</v>
      </c>
      <c r="E7" s="78">
        <f t="shared" si="0"/>
        <v>0.04</v>
      </c>
      <c r="F7" s="79">
        <f t="shared" si="6"/>
        <v>16449.999999999996</v>
      </c>
      <c r="G7" s="80">
        <v>12851.562499999996</v>
      </c>
      <c r="H7" s="80">
        <f t="shared" si="7"/>
        <v>3084.3749999999991</v>
      </c>
      <c r="I7" s="80">
        <f t="shared" si="2"/>
        <v>514.06249999999989</v>
      </c>
      <c r="J7" s="81">
        <v>1398</v>
      </c>
      <c r="K7" s="79">
        <f t="shared" si="8"/>
        <v>15935.937499999996</v>
      </c>
      <c r="L7" s="79">
        <f t="shared" si="9"/>
        <v>15935.937499999996</v>
      </c>
      <c r="M7" s="30"/>
      <c r="N7" s="32">
        <f t="shared" si="10"/>
        <v>0.04</v>
      </c>
      <c r="O7" s="30"/>
      <c r="P7" s="30"/>
      <c r="Q7" s="30"/>
      <c r="R7" s="30"/>
      <c r="S7" s="30"/>
      <c r="T7" s="30"/>
      <c r="U7" s="30"/>
      <c r="V7" s="30"/>
      <c r="W7" s="30"/>
      <c r="X7" s="30"/>
      <c r="Y7" s="30"/>
    </row>
    <row r="8" spans="1:76" s="24" customFormat="1" ht="17.25" customHeight="1">
      <c r="A8" s="76" t="s">
        <v>63</v>
      </c>
      <c r="B8" s="77" t="s">
        <v>58</v>
      </c>
      <c r="C8" s="77" t="s">
        <v>6</v>
      </c>
      <c r="D8" s="77">
        <v>112</v>
      </c>
      <c r="E8" s="78">
        <f t="shared" ref="E8" si="11">IF(D8&lt;=100,N8*95%,(IF(D8&lt;=120,N8*100%,(IF(D8&lt;=140,N8*110%,(IF(D8&lt;=160,N8*120%,(IF(D8&lt;=180,N8*130%,(IF(D8&lt;=200,N8*140%,(IF(D8&lt;=250,N8*160%,(IF(D8&gt;=251,N8*200%,"ADAM_MY17")))))))))))))))</f>
        <v>0.04</v>
      </c>
      <c r="F8" s="79">
        <f t="shared" ref="F8" si="12">G8+H8+I8</f>
        <v>17049.999999999996</v>
      </c>
      <c r="G8" s="80">
        <v>13320.312499999996</v>
      </c>
      <c r="H8" s="80">
        <f t="shared" si="7"/>
        <v>3196.8749999999991</v>
      </c>
      <c r="I8" s="80">
        <f t="shared" ref="I8" si="13">E8*G8</f>
        <v>532.81249999999989</v>
      </c>
      <c r="J8" s="81">
        <v>1398</v>
      </c>
      <c r="K8" s="79">
        <f t="shared" ref="K8" si="14">G8+H8</f>
        <v>16517.187499999996</v>
      </c>
      <c r="L8" s="79">
        <f t="shared" ref="L8" si="15">K8</f>
        <v>16517.187499999996</v>
      </c>
      <c r="M8" s="30"/>
      <c r="N8" s="32">
        <f t="shared" ref="N8" si="16">IF(G8&lt;=14000,4%,(IF(G8&lt;=17000,8%,(IF(G8&lt;=20000,16%,(IF(G8&lt;=25000,24%,(IF(G8&gt;=25001,32%,"ADAM")))))))))</f>
        <v>0.04</v>
      </c>
      <c r="O8" s="30"/>
      <c r="P8" s="30"/>
      <c r="Q8" s="30"/>
      <c r="R8" s="30"/>
      <c r="S8" s="30"/>
      <c r="T8" s="30"/>
      <c r="U8" s="30"/>
      <c r="V8" s="30"/>
      <c r="W8" s="30"/>
      <c r="X8" s="30"/>
      <c r="Y8" s="30"/>
    </row>
    <row r="9" spans="1:76" s="24" customFormat="1" ht="17.25" customHeight="1">
      <c r="A9" s="76" t="s">
        <v>61</v>
      </c>
      <c r="B9" s="77" t="s">
        <v>56</v>
      </c>
      <c r="C9" s="77" t="s">
        <v>6</v>
      </c>
      <c r="D9" s="77">
        <v>139</v>
      </c>
      <c r="E9" s="78">
        <f t="shared" si="0"/>
        <v>4.4000000000000004E-2</v>
      </c>
      <c r="F9" s="79">
        <f t="shared" si="6"/>
        <v>17550</v>
      </c>
      <c r="G9" s="80">
        <v>13668.224299065419</v>
      </c>
      <c r="H9" s="80">
        <f t="shared" si="7"/>
        <v>3280.3738317757006</v>
      </c>
      <c r="I9" s="80">
        <f t="shared" si="2"/>
        <v>601.40186915887853</v>
      </c>
      <c r="J9" s="81">
        <v>1364</v>
      </c>
      <c r="K9" s="79">
        <f t="shared" si="8"/>
        <v>16948.598130841121</v>
      </c>
      <c r="L9" s="79">
        <f t="shared" si="9"/>
        <v>16948.598130841121</v>
      </c>
      <c r="M9" s="30"/>
      <c r="N9" s="32">
        <f t="shared" si="10"/>
        <v>0.04</v>
      </c>
      <c r="O9" s="30"/>
      <c r="P9" s="30"/>
      <c r="Q9" s="30"/>
      <c r="R9" s="30"/>
      <c r="S9" s="30"/>
      <c r="T9" s="30"/>
      <c r="U9" s="30"/>
      <c r="V9" s="30"/>
      <c r="W9" s="30"/>
      <c r="X9" s="30"/>
      <c r="Y9" s="30"/>
    </row>
    <row r="10" spans="1:76" ht="14.25" customHeight="1">
      <c r="A10" s="98"/>
      <c r="B10" s="99"/>
      <c r="C10" s="99"/>
      <c r="D10" s="99"/>
      <c r="E10" s="99"/>
      <c r="F10" s="99"/>
      <c r="G10" s="99"/>
      <c r="H10" s="99"/>
      <c r="I10" s="99"/>
      <c r="J10" s="99"/>
      <c r="K10" s="99"/>
      <c r="L10" s="100"/>
      <c r="M10" s="31"/>
      <c r="N10" s="31"/>
      <c r="O10" s="31"/>
      <c r="P10" s="31"/>
      <c r="Q10" s="31"/>
      <c r="R10" s="31"/>
      <c r="S10" s="30"/>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row>
    <row r="11" spans="1:76" ht="158.25" customHeight="1">
      <c r="A11" s="89" t="e">
        <f>#REF!</f>
        <v>#REF!</v>
      </c>
      <c r="B11" s="90"/>
      <c r="C11" s="90"/>
      <c r="D11" s="90"/>
      <c r="E11" s="90"/>
      <c r="F11" s="90"/>
      <c r="G11" s="90"/>
      <c r="H11" s="90"/>
      <c r="I11" s="90"/>
      <c r="J11" s="90"/>
      <c r="K11" s="90"/>
      <c r="L11" s="90"/>
      <c r="M11" s="31"/>
      <c r="N11" s="31"/>
      <c r="O11" s="31"/>
      <c r="P11" s="31"/>
      <c r="Q11" s="31"/>
      <c r="R11" s="31"/>
      <c r="S11" s="30"/>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row>
    <row r="12" spans="1:76">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row>
    <row r="13" spans="1:76">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row>
    <row r="14" spans="1:76">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row>
    <row r="15" spans="1:76">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row>
    <row r="16" spans="1:76">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row>
    <row r="17" spans="13:76">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row>
    <row r="18" spans="13:76"/>
    <row r="19" spans="13:76"/>
    <row r="20" spans="13:76"/>
    <row r="21" spans="13:76"/>
    <row r="22" spans="13:76"/>
    <row r="23" spans="13:76"/>
    <row r="24" spans="13:76"/>
    <row r="25" spans="13:76"/>
    <row r="26" spans="13:76"/>
    <row r="27" spans="13:76"/>
    <row r="28" spans="13:76"/>
    <row r="29" spans="13:76"/>
    <row r="30" spans="13:76"/>
    <row r="31" spans="13:76"/>
    <row r="32" spans="13:76"/>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sheetData>
  <mergeCells count="12">
    <mergeCell ref="A11:L11"/>
    <mergeCell ref="H3:H4"/>
    <mergeCell ref="E3:E4"/>
    <mergeCell ref="I3:I4"/>
    <mergeCell ref="J3:L3"/>
    <mergeCell ref="A10:L10"/>
    <mergeCell ref="A3:A4"/>
    <mergeCell ref="B3:B4"/>
    <mergeCell ref="C3:C4"/>
    <mergeCell ref="D3:D4"/>
    <mergeCell ref="G3:G4"/>
    <mergeCell ref="F3:F4"/>
  </mergeCells>
  <phoneticPr fontId="3" type="noConversion"/>
  <printOptions horizontalCentered="1"/>
  <pageMargins left="0.19685039370078741" right="0.19685039370078741" top="0.78740157480314965" bottom="0.19685039370078741" header="0.27559055118110237" footer="0.23622047244094491"/>
  <pageSetup paperSize="9" scale="7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vt:i4>
      </vt:variant>
      <vt:variant>
        <vt:lpstr>Περιοχές με ονόματα</vt:lpstr>
      </vt:variant>
      <vt:variant>
        <vt:i4>3</vt:i4>
      </vt:variant>
    </vt:vector>
  </HeadingPairs>
  <TitlesOfParts>
    <vt:vector size="6" baseType="lpstr">
      <vt:lpstr>Εκδόσεις &amp; Κινητήρες</vt:lpstr>
      <vt:lpstr>Ζάντες &amp; Ελαστικά</vt:lpstr>
      <vt:lpstr>Ανάλυση Τιμών Μοντέλων</vt:lpstr>
      <vt:lpstr>'Ανάλυση Τιμών Μοντέλων'!Print_Area</vt:lpstr>
      <vt:lpstr>'Εκδόσεις &amp; Κινητήρες'!Print_Area</vt:lpstr>
      <vt:lpstr>'Ζάντες &amp; Ελαστικά'!Print_Area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heiteres blau</dc:creator>
  <cp:lastModifiedBy>user</cp:lastModifiedBy>
  <cp:lastPrinted>2017-07-03T14:19:40Z</cp:lastPrinted>
  <dcterms:created xsi:type="dcterms:W3CDTF">2005-06-09T13:23:39Z</dcterms:created>
  <dcterms:modified xsi:type="dcterms:W3CDTF">2017-09-11T09:29:09Z</dcterms:modified>
</cp:coreProperties>
</file>