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ate1904="1" codeName="ThisWorkbook"/>
  <bookViews>
    <workbookView xWindow="-15" yWindow="585" windowWidth="8655" windowHeight="9105" tabRatio="783"/>
  </bookViews>
  <sheets>
    <sheet name="Εκδόσεις" sheetId="1" r:id="rId1"/>
    <sheet name="Εξοπλισμός" sheetId="13" r:id="rId2"/>
    <sheet name="Ανάλυση Τιμών Μοντέλων" sheetId="46" r:id="rId3"/>
  </sheets>
  <externalReferences>
    <externalReference r:id="rId4"/>
  </externalReferences>
  <definedNames>
    <definedName name="___INDEX_SHEET___ASAP_Utilities">#REF!</definedName>
    <definedName name="_xlnm.Print_Area" localSheetId="2">'Ανάλυση Τιμών Μοντέλων'!$A$1:$L$17</definedName>
    <definedName name="_xlnm.Print_Area" localSheetId="0">Εκδόσεις!$A$1:$F$13</definedName>
    <definedName name="_xlnm.Print_Area" localSheetId="1">Εξοπλισμός!$A$1:$E$97</definedName>
    <definedName name="_xlnm.Print_Titles" localSheetId="1">Εξοπλισμός!$2:$2</definedName>
  </definedNames>
  <calcPr calcId="124519"/>
  <fileRecoveryPr autoRecover="0"/>
</workbook>
</file>

<file path=xl/calcChain.xml><?xml version="1.0" encoding="utf-8"?>
<calcChain xmlns="http://schemas.openxmlformats.org/spreadsheetml/2006/main">
  <c r="E23" i="13"/>
  <c r="D23"/>
  <c r="E22"/>
  <c r="D22"/>
  <c r="C22"/>
  <c r="C23"/>
  <c r="E21"/>
  <c r="D21"/>
  <c r="C21"/>
  <c r="L15" i="46" l="1"/>
  <c r="K15"/>
  <c r="I15"/>
  <c r="H15"/>
  <c r="F15" s="1"/>
  <c r="E15"/>
  <c r="C15"/>
  <c r="L14"/>
  <c r="K14"/>
  <c r="H14"/>
  <c r="E14"/>
  <c r="I14" s="1"/>
  <c r="F14" s="1"/>
  <c r="C14"/>
  <c r="L13"/>
  <c r="K13"/>
  <c r="H13"/>
  <c r="E13"/>
  <c r="I13" s="1"/>
  <c r="F13" s="1"/>
  <c r="C13"/>
  <c r="L12"/>
  <c r="K12"/>
  <c r="I12"/>
  <c r="F12" s="1"/>
  <c r="H12"/>
  <c r="E12"/>
  <c r="C12"/>
  <c r="L11"/>
  <c r="K11"/>
  <c r="I11"/>
  <c r="H11"/>
  <c r="F11" s="1"/>
  <c r="E11"/>
  <c r="C11"/>
  <c r="L10"/>
  <c r="K10"/>
  <c r="I10"/>
  <c r="H10"/>
  <c r="F10"/>
  <c r="E10"/>
  <c r="C10"/>
  <c r="L9"/>
  <c r="K9"/>
  <c r="H9"/>
  <c r="E9"/>
  <c r="I9" s="1"/>
  <c r="F9" s="1"/>
  <c r="C9"/>
  <c r="L8"/>
  <c r="K8"/>
  <c r="I8"/>
  <c r="F8" s="1"/>
  <c r="H8"/>
  <c r="E8"/>
  <c r="C8"/>
  <c r="L7"/>
  <c r="K7"/>
  <c r="I7"/>
  <c r="H7"/>
  <c r="F7" s="1"/>
  <c r="E7"/>
  <c r="C7"/>
  <c r="L6"/>
  <c r="K6"/>
  <c r="H6"/>
  <c r="E6"/>
  <c r="I6" s="1"/>
  <c r="F6" s="1"/>
  <c r="C6"/>
  <c r="L5"/>
  <c r="K5"/>
  <c r="H5"/>
  <c r="E5"/>
  <c r="I5" s="1"/>
  <c r="F5" s="1"/>
  <c r="C5"/>
  <c r="E10" i="13" l="1"/>
  <c r="F10" i="1" l="1"/>
  <c r="F9"/>
  <c r="E6"/>
  <c r="A14" i="46"/>
  <c r="A13"/>
  <c r="A15"/>
  <c r="A9"/>
  <c r="A5"/>
  <c r="D4" i="1" l="1"/>
  <c r="D66" i="13" l="1"/>
  <c r="D65"/>
  <c r="D46"/>
  <c r="D6" l="1"/>
  <c r="A11" i="46" l="1"/>
  <c r="A10"/>
  <c r="E89" i="13" l="1"/>
  <c r="C89" l="1"/>
  <c r="D89"/>
  <c r="E90"/>
  <c r="D90"/>
  <c r="C90"/>
  <c r="E85"/>
  <c r="D84"/>
  <c r="C71"/>
  <c r="E68"/>
  <c r="C64"/>
  <c r="E60"/>
  <c r="E40"/>
  <c r="C39"/>
  <c r="C35"/>
  <c r="C31"/>
  <c r="E29"/>
  <c r="D27"/>
  <c r="C18"/>
  <c r="E16"/>
  <c r="E9"/>
  <c r="E2"/>
  <c r="D2"/>
  <c r="C2"/>
  <c r="D63" l="1"/>
  <c r="E63"/>
  <c r="D16"/>
  <c r="D31"/>
  <c r="E84"/>
  <c r="D39"/>
  <c r="E31"/>
  <c r="E39"/>
  <c r="C63"/>
  <c r="A12" i="46" l="1"/>
  <c r="A6"/>
  <c r="E94" i="13" l="1"/>
  <c r="D94"/>
  <c r="C94"/>
  <c r="E92"/>
  <c r="D92"/>
  <c r="A7" i="46" l="1"/>
  <c r="A8"/>
  <c r="F6" i="1" l="1"/>
  <c r="D8"/>
  <c r="F11"/>
  <c r="E5"/>
  <c r="E9"/>
  <c r="E4"/>
  <c r="E10"/>
</calcChain>
</file>

<file path=xl/sharedStrings.xml><?xml version="1.0" encoding="utf-8"?>
<sst xmlns="http://schemas.openxmlformats.org/spreadsheetml/2006/main" count="435" uniqueCount="227">
  <si>
    <t>-</t>
  </si>
  <si>
    <t>Ασφάλεια</t>
  </si>
  <si>
    <t>Άνεση</t>
  </si>
  <si>
    <t>s</t>
  </si>
  <si>
    <t>Λειτουργικότητα</t>
  </si>
  <si>
    <t>N34</t>
  </si>
  <si>
    <t>Ηλεκτρικοί/Θερμαινόμενοι εξωτερικοί καθρέπτες στο χρώμα αμαξώματος</t>
  </si>
  <si>
    <t>Air condition</t>
  </si>
  <si>
    <t>Εσωτερικό</t>
  </si>
  <si>
    <t>Ηλεκτρονικό πρόγραμμα ευστάθειας (ESP)</t>
  </si>
  <si>
    <t>Αναδιπλούμενη πλάτη πίσω καθισμάτων 60/40</t>
  </si>
  <si>
    <t>Προεγκατάσταση ISOFIX για παιδικό κάθισμα στις 2 εξωτερικές πίσω θέσεις</t>
  </si>
  <si>
    <t>Σύστημα αποσπώμενων πεντάλ</t>
  </si>
  <si>
    <t>Τηλεσκοπική και καθ' ύψος ρύθμιση τιμονιού</t>
  </si>
  <si>
    <t>DBU</t>
  </si>
  <si>
    <t>T3U</t>
  </si>
  <si>
    <t>CJ2</t>
  </si>
  <si>
    <t>AYC</t>
  </si>
  <si>
    <t>CF5</t>
  </si>
  <si>
    <t>Κωδικός</t>
  </si>
  <si>
    <t>9BR</t>
  </si>
  <si>
    <t>9M2</t>
  </si>
  <si>
    <t>Ζάντες &amp; Ελαστικά</t>
  </si>
  <si>
    <t>Χρώματα Αμαξώματος</t>
  </si>
  <si>
    <t>o</t>
  </si>
  <si>
    <t>Εξωτερική Εμφάνιση</t>
  </si>
  <si>
    <t>Κιτ επισκευής ελαστικών</t>
  </si>
  <si>
    <t>FX3</t>
  </si>
  <si>
    <t>C99</t>
  </si>
  <si>
    <t>Απενεργοποίηση εμπρός και πλευρικού αερόσακου, συνοδηγού</t>
  </si>
  <si>
    <t>AHN</t>
  </si>
  <si>
    <t>ABS με δισκόφρενα  εμπρός/πίσω</t>
  </si>
  <si>
    <t>TSQ</t>
  </si>
  <si>
    <t>J71</t>
  </si>
  <si>
    <t>C67</t>
  </si>
  <si>
    <t>AH3</t>
  </si>
  <si>
    <t>AG5</t>
  </si>
  <si>
    <t>N37</t>
  </si>
  <si>
    <t>TSP</t>
  </si>
  <si>
    <t>A64</t>
  </si>
  <si>
    <t>GEK</t>
  </si>
  <si>
    <t>KTI</t>
  </si>
  <si>
    <t>T3S</t>
  </si>
  <si>
    <t>K33</t>
  </si>
  <si>
    <t>Σύστημα διατήρησης σταθερής ταχύτητας (Cruise Control) με περιοριστή ταχύτητας</t>
  </si>
  <si>
    <t>Σύστημα Παρακολούθησης Πίεσης Ελαστικών (ένδειξη ανά ελαστικό)</t>
  </si>
  <si>
    <t>Infotainment</t>
  </si>
  <si>
    <t>Ρεζέρβα space saver</t>
  </si>
  <si>
    <t>Καύσιμο</t>
  </si>
  <si>
    <t>Κιβώτιο</t>
  </si>
  <si>
    <t>MDQ</t>
  </si>
  <si>
    <t>ZQ2</t>
  </si>
  <si>
    <t>B9K</t>
  </si>
  <si>
    <t>Φώτα ημέρας LED</t>
  </si>
  <si>
    <t xml:space="preserve">Aερόσακοι οδηγού, συνοδηγού, πλευρικοί &amp; οροφής </t>
  </si>
  <si>
    <t>Dynamic</t>
  </si>
  <si>
    <t>Προτεινόμενη Λιανική Τιμή</t>
  </si>
  <si>
    <t>SRY</t>
  </si>
  <si>
    <t>Απλό Χρώμα (GEK)</t>
  </si>
  <si>
    <t>TAQH</t>
  </si>
  <si>
    <t>TAQJ</t>
  </si>
  <si>
    <t>TAPQ</t>
  </si>
  <si>
    <t>AG1</t>
  </si>
  <si>
    <t>Εσωτερικά μαρσπιέ εμπρός θυρών με διακριτικά "Opel"</t>
  </si>
  <si>
    <t xml:space="preserve">Ηλεκτρικό χειρόφρενο </t>
  </si>
  <si>
    <t xml:space="preserve">Θήκες στις πλάτες των εμπρός καθισμάτων </t>
  </si>
  <si>
    <t>EA1 / EA2</t>
  </si>
  <si>
    <t>IOB</t>
  </si>
  <si>
    <t>iO6</t>
  </si>
  <si>
    <t>TG5</t>
  </si>
  <si>
    <t>USS</t>
  </si>
  <si>
    <t>Board computer</t>
  </si>
  <si>
    <t>Y67</t>
  </si>
  <si>
    <t xml:space="preserve">Κεντρικό κλείδωμα </t>
  </si>
  <si>
    <t>AU3</t>
  </si>
  <si>
    <t>Φωτισμός στο χώρο αποσκευών</t>
  </si>
  <si>
    <t>U25</t>
  </si>
  <si>
    <t>UTJ</t>
  </si>
  <si>
    <t>UK4</t>
  </si>
  <si>
    <t>PWN</t>
  </si>
  <si>
    <t>RM6</t>
  </si>
  <si>
    <t>SBO</t>
  </si>
  <si>
    <t>SJQ</t>
  </si>
  <si>
    <t>DWE/DP6</t>
  </si>
  <si>
    <t xml:space="preserve">Προβολείς ομίχλης </t>
  </si>
  <si>
    <t>T4L</t>
  </si>
  <si>
    <t>Ηλεκτρική ηλιοροφή</t>
  </si>
  <si>
    <t>AKO</t>
  </si>
  <si>
    <t>Φιμέ πίσω &amp; πλαϊνά κρύσταλλα</t>
  </si>
  <si>
    <t>Χρωμιωμένο περίγραμμα επάνω τμήματος πλευρικών παραθύρων</t>
  </si>
  <si>
    <t>BX8</t>
  </si>
  <si>
    <t xml:space="preserve">Όργανα με χρωμιωμένα κυκλικά πλαίσια </t>
  </si>
  <si>
    <t>UFQ</t>
  </si>
  <si>
    <t>Ρυθμιζόμενο κάθισμα οδηγού 6 κατευθύνσεων</t>
  </si>
  <si>
    <t>Ρυθμιζόμενο κάθισμα συνοδηγού 4 κατευθύνσεων</t>
  </si>
  <si>
    <t>AG6</t>
  </si>
  <si>
    <t>Ρυθμιζόμενο κάθισμα συνοδηγού 6 κατευθύνσεων</t>
  </si>
  <si>
    <t>Ηλεκτρική ρύθμιση μέσης 4 κατευθύνσεων, καθίσματος οδηγού</t>
  </si>
  <si>
    <t>AVK</t>
  </si>
  <si>
    <t>Ηλεκτρικοί/Θερμαινόμενοι &amp; Αναδιπλούμενοι εξωτερικοί καθρέπτες στο χρώμα αμαξώματος</t>
  </si>
  <si>
    <t>DWF/DP6</t>
  </si>
  <si>
    <t>Υπενθύμιση ζώνης ασφαλείας οδηγού/συνοδηγού &amp; πίσω καθισμάτων</t>
  </si>
  <si>
    <t>UHG/UHH/UH5</t>
  </si>
  <si>
    <t>Ζάντες structure 16", ελαστικά 205/55 R16, ECO (RLK)</t>
  </si>
  <si>
    <t xml:space="preserve">Ζάντες αλουμινίου 17", 10-ακτίνων, ελαστικά 225 / 45 R17 (QLL) </t>
  </si>
  <si>
    <t xml:space="preserve">Ζάντες αλουμινίου 17", πολλαπλών ακτίνων, ελαστικά 225 / 45 R17 (QLL) </t>
  </si>
  <si>
    <t>Χειριστήρια ηχοσυστήματος</t>
  </si>
  <si>
    <t>UC3</t>
  </si>
  <si>
    <t>MT6</t>
  </si>
  <si>
    <t>MT5</t>
  </si>
  <si>
    <t>AT6</t>
  </si>
  <si>
    <t xml:space="preserve">Αισθητήρες παρκαρίσματος, πίσω </t>
  </si>
  <si>
    <t>UD7</t>
  </si>
  <si>
    <t>GNG</t>
  </si>
  <si>
    <t>WPG</t>
  </si>
  <si>
    <t>TASB</t>
  </si>
  <si>
    <t>Τέλος ταξινόμησης</t>
  </si>
  <si>
    <t>Κινητήρας</t>
  </si>
  <si>
    <t>Βενζίνη</t>
  </si>
  <si>
    <r>
      <t>1.6lt CDTI S/S, 110hp</t>
    </r>
    <r>
      <rPr>
        <sz val="13"/>
        <rFont val="Opel Sans Condensed"/>
        <family val="2"/>
        <charset val="161"/>
      </rPr>
      <t/>
    </r>
  </si>
  <si>
    <r>
      <t>1.6lt CDTI S/S, 136hp</t>
    </r>
    <r>
      <rPr>
        <sz val="13"/>
        <rFont val="Opel Sans Condensed"/>
        <family val="2"/>
        <charset val="161"/>
      </rPr>
      <t/>
    </r>
  </si>
  <si>
    <t>1.6lt CDTI BiTurbo S/S, 160hp</t>
  </si>
  <si>
    <t xml:space="preserve">  - = δεν διατίθεται           s= standard    o=επιλογή χωρίς χρέωση           €=επιλογή με χρέωση (ενδεικτική λιανική τιμή)         p=επιλογή μέσω πακέτου</t>
  </si>
  <si>
    <t>A69/SBK</t>
  </si>
  <si>
    <t>Διπλοί προεντατήρες στις εμπρός ζώνες ασφαλείας / Προεντατήρες στις πίσω εξωτερικές ζώνες ασφαλείας</t>
  </si>
  <si>
    <t>Προσκέφαλα εμπρός ρυθμιζόμενα καθ'ύψος / Τρία προσκέφαλα πίσω</t>
  </si>
  <si>
    <t>AJC / AQP</t>
  </si>
  <si>
    <t>Ηλεκτρικά παράθυρα εμπρός / πίσω</t>
  </si>
  <si>
    <t>AXG &amp; AEF / AER</t>
  </si>
  <si>
    <t>Χειρολαβές θυρών στο χρώμα του αμαξώματος &amp; Σπόιλερ οροφής</t>
  </si>
  <si>
    <t>D75 / T43</t>
  </si>
  <si>
    <t xml:space="preserve">     Μοντέλο - Περιγραφή</t>
  </si>
  <si>
    <t>Πετρέλαιο</t>
  </si>
  <si>
    <t>Εκπομπές Ρύπων
(CO2 Μικτού Κύκλου g/km)</t>
  </si>
  <si>
    <t>Συντελεστής 
Τέλους 
Ταξινόμησης</t>
  </si>
  <si>
    <t>ΦΠΑ</t>
  </si>
  <si>
    <t>Ειδικές Κατηγορίες</t>
  </si>
  <si>
    <t>Κυβισμός (κ.ε.)</t>
  </si>
  <si>
    <t>Πολύτεκνοι</t>
  </si>
  <si>
    <t>Ανάπηροι</t>
  </si>
  <si>
    <t>V6D</t>
  </si>
  <si>
    <t>TC2</t>
  </si>
  <si>
    <t>AQ2</t>
  </si>
  <si>
    <t>Παροχή ρεύματος στο χώρο των αποσκευών</t>
  </si>
  <si>
    <t>KC8</t>
  </si>
  <si>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</si>
  <si>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</si>
  <si>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u/>
        <sz val="10"/>
        <color theme="1"/>
        <rFont val="Opel Sans Condensed"/>
        <family val="2"/>
        <charset val="161"/>
      </rPr>
      <t>www.opel.gr/empeiria/anakyklosi.html</t>
    </r>
  </si>
  <si>
    <t>Selection</t>
  </si>
  <si>
    <t>Innovation</t>
  </si>
  <si>
    <t>Easy 5T</t>
  </si>
  <si>
    <t>0BE35 GFJ1</t>
  </si>
  <si>
    <t>0BE35 ITI1</t>
  </si>
  <si>
    <t>Brilliant Χρώμα (GAZ, GG7)</t>
  </si>
  <si>
    <t>Ζάντες αλουμινίου 16", ελαστικά 205/55 R16, ECO (RLK)</t>
  </si>
  <si>
    <t>QO3</t>
  </si>
  <si>
    <t>RSE</t>
  </si>
  <si>
    <t>Opel OnStar</t>
  </si>
  <si>
    <t>UE1</t>
  </si>
  <si>
    <t xml:space="preserve">Ηλεκτρονικός Διζωνικός Κλιματισμός ECC. </t>
  </si>
  <si>
    <t xml:space="preserve">Ένα αναδιπλούμενο κλειδί. </t>
  </si>
  <si>
    <t>KTM</t>
  </si>
  <si>
    <t>Φωτισμός θυρών</t>
  </si>
  <si>
    <t>C9B</t>
  </si>
  <si>
    <t>Κεντρικό υποβραχιόνιο, εμπρός</t>
  </si>
  <si>
    <t>AP9</t>
  </si>
  <si>
    <t xml:space="preserve">Ράγες οροφής, σε ασημί </t>
  </si>
  <si>
    <r>
      <rPr>
        <u/>
        <sz val="12"/>
        <color theme="1"/>
        <rFont val="Opel Sans Condensed"/>
        <family val="2"/>
        <charset val="161"/>
      </rPr>
      <t>Σημειώσεις:</t>
    </r>
    <r>
      <rPr>
        <sz val="12"/>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</si>
  <si>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TAQE</t>
  </si>
  <si>
    <t>TAQG</t>
  </si>
  <si>
    <t>TAQF</t>
  </si>
  <si>
    <t>p</t>
  </si>
  <si>
    <t>4 ηχεία (UW4) / Οθόνη πληροφόρησης οδηγού 3.5" (UDC) / Κεραία οροφής (U91) / Θύρα USB (MCY)</t>
  </si>
  <si>
    <t xml:space="preserve">Αισθητήρες παρκαρίσματος, εμπρός / πίσω </t>
  </si>
  <si>
    <t>UD5</t>
  </si>
  <si>
    <t>UVC</t>
  </si>
  <si>
    <t>ZL3</t>
  </si>
  <si>
    <t>0BD35 CAG1</t>
  </si>
  <si>
    <t>0BD35 CAG2</t>
  </si>
  <si>
    <t>0BD35 CAB2</t>
  </si>
  <si>
    <t>0BD35 IUI2</t>
  </si>
  <si>
    <t>0BD35 IFF2</t>
  </si>
  <si>
    <t>0BE35 IUI1</t>
  </si>
  <si>
    <t>0BE35 IFF1</t>
  </si>
  <si>
    <t>0BD35 ISI1</t>
  </si>
  <si>
    <t>Εκδόσεις/Κινητήρες Opel Astra Sports Tourer</t>
  </si>
  <si>
    <t>Ανάλυση τιμών Opel Astra Sports Tourer</t>
  </si>
  <si>
    <t xml:space="preserve">Εξοπλισμός Opel Astra Sports Tourer </t>
  </si>
  <si>
    <t>0BD35 GFJ2</t>
  </si>
  <si>
    <t>Μεταλλικά χρώματα (GAN, GB9, GR5, GDX, G0Y)</t>
  </si>
  <si>
    <t>Boutique χρώματα (G6R, GDB, GWD)</t>
  </si>
  <si>
    <t>BTQ</t>
  </si>
  <si>
    <r>
      <t xml:space="preserve">Ταπετσαρία, ύφασμα Talino, Jet Black. </t>
    </r>
    <r>
      <rPr>
        <b/>
        <sz val="25"/>
        <color rgb="FFFF0000"/>
        <rFont val="Opel Sans Condensed"/>
        <family val="2"/>
        <charset val="161"/>
      </rPr>
      <t>Όχι με SRY</t>
    </r>
  </si>
  <si>
    <r>
      <t xml:space="preserve">Ταπετσαρία, ύφασμα/Morrocana Athena/Jet Black. </t>
    </r>
    <r>
      <rPr>
        <b/>
        <sz val="25"/>
        <color rgb="FFFF0000"/>
        <rFont val="Opel Sans Condensed"/>
        <family val="2"/>
        <charset val="161"/>
      </rPr>
      <t>Όχι με SRY</t>
    </r>
  </si>
  <si>
    <r>
      <t xml:space="preserve">Ταπετσαρία, ύφασμα/Morrocana Jet Black / Light Neutral. </t>
    </r>
    <r>
      <rPr>
        <b/>
        <sz val="25"/>
        <color rgb="FFFF0000"/>
        <rFont val="Opel Sans Condensed"/>
        <family val="2"/>
        <charset val="161"/>
      </rPr>
      <t>Όχι με SRY</t>
    </r>
  </si>
  <si>
    <r>
      <t xml:space="preserve">Δερμάτινη ταπετσαρία Siena II/Jet Black, με: 
</t>
    </r>
    <r>
      <rPr>
        <b/>
        <sz val="25"/>
        <color rgb="FF3333FF"/>
        <rFont val="Opel Sans Condensed"/>
        <family val="2"/>
        <charset val="161"/>
      </rPr>
      <t xml:space="preserve">Sport καθίσματα (AE4) / Θερμαινόμενα καθίσματα εμπρός/πίσω (KA1/KA6) / Θερμαινόμενο τιμόνι (UVD) / Διπλή θύρα USB πίσω (USS) / Σύστημα πολλαπλών χρήσεων "Power Flex" στην κεντρική κονσόλα (WLi) / Versatility Pack (WPG). </t>
    </r>
    <r>
      <rPr>
        <b/>
        <sz val="25"/>
        <color rgb="FFFF0000"/>
        <rFont val="Opel Sans Condensed"/>
        <family val="2"/>
        <charset val="161"/>
      </rPr>
      <t>(Μόνο με SRY)</t>
    </r>
  </si>
  <si>
    <r>
      <t xml:space="preserve">Δερμάτινο τιμόνι 3-ακτίνων, με </t>
    </r>
    <r>
      <rPr>
        <sz val="25"/>
        <rFont val="Opel Sans Condensed"/>
        <family val="2"/>
        <charset val="161"/>
      </rPr>
      <t xml:space="preserve">χειριστήρια ηχοσυστήματος (UC3) </t>
    </r>
  </si>
  <si>
    <r>
      <t>R 4.0 IntelliLink, BT</t>
    </r>
    <r>
      <rPr>
        <b/>
        <vertAlign val="superscript"/>
        <sz val="25"/>
        <color theme="1"/>
        <rFont val="Opel Sans Condensed"/>
        <family val="2"/>
        <charset val="161"/>
      </rPr>
      <t>1</t>
    </r>
    <r>
      <rPr>
        <b/>
        <sz val="25"/>
        <color theme="1"/>
        <rFont val="Opel Sans Condensed"/>
        <family val="2"/>
        <charset val="161"/>
      </rPr>
      <t>, Aux-in, Radio, με οθόνη αφής 7"</t>
    </r>
  </si>
  <si>
    <r>
      <t>Navi 900 IntelliLink</t>
    </r>
    <r>
      <rPr>
        <b/>
        <vertAlign val="superscript"/>
        <sz val="25"/>
        <color theme="1"/>
        <rFont val="Opel Sans Condensed"/>
        <family val="2"/>
        <charset val="161"/>
      </rPr>
      <t>2</t>
    </r>
    <r>
      <rPr>
        <b/>
        <sz val="25"/>
        <color theme="1"/>
        <rFont val="Opel Sans Condensed"/>
        <family val="2"/>
        <charset val="161"/>
      </rPr>
      <t>, BT</t>
    </r>
    <r>
      <rPr>
        <b/>
        <vertAlign val="superscript"/>
        <sz val="25"/>
        <color theme="1"/>
        <rFont val="Opel Sans Condensed"/>
        <family val="2"/>
        <charset val="161"/>
      </rPr>
      <t>1</t>
    </r>
    <r>
      <rPr>
        <b/>
        <sz val="25"/>
        <color theme="1"/>
        <rFont val="Opel Sans Condensed"/>
        <family val="2"/>
        <charset val="161"/>
      </rPr>
      <t>, Aux-in, Radio, με οθόνη αφής 8"</t>
    </r>
  </si>
  <si>
    <r>
      <t xml:space="preserve">6 ηχεία (UZ6) / Οθόνη πληροφόρησης οδηγού 3.5" (UDC) / Κεραία τύπου "πτερύγιο καρχαρία" (US3) / Θύρα USB (MCY) 
</t>
    </r>
    <r>
      <rPr>
        <b/>
        <sz val="25"/>
        <color rgb="FFFF0000"/>
        <rFont val="Opel Sans Condensed"/>
        <family val="2"/>
        <charset val="161"/>
      </rPr>
      <t>Mε τον κινητήρα 1.0, ΜΤΑ η οθόνη πληροφόρησης οδηγού είναι 3.5" (UDC)</t>
    </r>
  </si>
  <si>
    <r>
      <t xml:space="preserve">CD, MP3. </t>
    </r>
    <r>
      <rPr>
        <b/>
        <sz val="25"/>
        <color rgb="FFFF0000"/>
        <rFont val="Opel Sans Condensed"/>
        <family val="2"/>
        <charset val="161"/>
      </rPr>
      <t>Μόνο με iO6</t>
    </r>
  </si>
  <si>
    <r>
      <t xml:space="preserve">Διπλή θύρα USB πίσω. </t>
    </r>
    <r>
      <rPr>
        <b/>
        <sz val="25"/>
        <color rgb="FFFF0000"/>
        <rFont val="Opel Sans Condensed"/>
        <family val="2"/>
        <charset val="161"/>
      </rPr>
      <t>Std με δερμάτινες ταπετσαρίες</t>
    </r>
  </si>
  <si>
    <r>
      <rPr>
        <b/>
        <sz val="25"/>
        <color theme="1"/>
        <rFont val="Opel Sans Condensed"/>
        <family val="2"/>
        <charset val="161"/>
      </rPr>
      <t>Πακέτο Ορατότητας, με:</t>
    </r>
    <r>
      <rPr>
        <sz val="25"/>
        <color theme="1"/>
        <rFont val="Opel Sans Condensed"/>
        <family val="2"/>
        <charset val="161"/>
      </rPr>
      <t xml:space="preserve">
</t>
    </r>
    <r>
      <rPr>
        <b/>
        <sz val="25"/>
        <color rgb="FF3333FF"/>
        <rFont val="Opel Sans Condensed"/>
        <family val="2"/>
        <charset val="161"/>
      </rPr>
      <t>Αισθητήρα βροχής (CE1), Hλεκτροχρωματικό εσωτερικό καθρέπτη (DD8) &amp; Αυτόματο φωτισμό με αναγνώριση τούνελ (TTW)</t>
    </r>
  </si>
  <si>
    <r>
      <t xml:space="preserve">Πακέτο Υποβοήθησης οδηγού, με κάμερα Opel Eye:
</t>
    </r>
    <r>
      <rPr>
        <b/>
        <sz val="25"/>
        <color rgb="FF3333FF"/>
        <rFont val="Opel Sans Condensed"/>
        <family val="2"/>
        <charset val="161"/>
      </rPr>
      <t xml:space="preserve"> Ένδειξη απόστασης προπορευόμενου οχήματος (UE4) / Προειδοποίηση εμπρόσθιας σύγκρουσης (UEU) / Αναγνώριση επικείμενης σύγκρουσης με λειτουργία περιορισμού σύγκρουσης χαμηλής ταχύτητας (UHY) / Υποβοήθηση επαναφοράς &amp; διατήρησης στη λωρίδα κυκλοφορίας (UHX) / Αναγνώριση σημάτων κυκλοφορίας (UVX) / Αυτόματη ρύθμιση προβολέων (UVG) </t>
    </r>
    <r>
      <rPr>
        <b/>
        <sz val="25"/>
        <color rgb="FFFF0000"/>
        <rFont val="Opel Sans Condensed"/>
        <family val="2"/>
        <charset val="161"/>
      </rPr>
      <t>(μόνο με T4L)</t>
    </r>
  </si>
  <si>
    <r>
      <t>Πίσω ανάρτηση με σύνδεσμο Watt.</t>
    </r>
    <r>
      <rPr>
        <sz val="25"/>
        <color rgb="FFFF0000"/>
        <rFont val="Opel Sans Condensed"/>
        <family val="2"/>
        <charset val="161"/>
      </rPr>
      <t xml:space="preserve"> </t>
    </r>
    <r>
      <rPr>
        <b/>
        <sz val="25"/>
        <color rgb="FFFF0000"/>
        <rFont val="Opel Sans Condensed"/>
        <family val="2"/>
        <charset val="161"/>
      </rPr>
      <t>Μόνο με 1.6, 160hp</t>
    </r>
  </si>
  <si>
    <r>
      <t xml:space="preserve">Ηλεκτρικό άνοιγμα πόρτας χώρου αποσκευών, με:
</t>
    </r>
    <r>
      <rPr>
        <b/>
        <sz val="25"/>
        <color rgb="FF3333FF"/>
        <rFont val="Opel Sans Condensed"/>
        <family val="2"/>
        <charset val="161"/>
      </rPr>
      <t>- Σύστημα εισόδου χωρίς κλειδί Open &amp; Start, PEPS (ATH)
- Σύστημα εκκίνησης κινητήρα χωρίς κλειδί (BTM)
- Ηλεκτρικό κλείδωμα κολόνας τιμονιού (N06)</t>
    </r>
  </si>
  <si>
    <r>
      <t xml:space="preserve">Συναγερμός (εργοστασιακός), με: 
</t>
    </r>
    <r>
      <rPr>
        <b/>
        <sz val="25"/>
        <color rgb="FF3333FF"/>
        <rFont val="Opel Sans Condensed"/>
        <family val="2"/>
        <charset val="161"/>
      </rPr>
      <t xml:space="preserve">Αισθητήρα παραβίασης &amp; κλίσης αμαξώματος (UTU/UTV) </t>
    </r>
  </si>
  <si>
    <r>
      <t xml:space="preserve">Κάμερα οπισθοπορείας. </t>
    </r>
    <r>
      <rPr>
        <b/>
        <sz val="25"/>
        <color rgb="FFFF0000"/>
        <rFont val="Opel Sans Condensed"/>
        <family val="2"/>
        <charset val="161"/>
      </rPr>
      <t>Μόνο με αισθητήρες παρκαρίσματος εμπρός/πίσω (UD5)</t>
    </r>
  </si>
  <si>
    <r>
      <t xml:space="preserve">Προηγμένο σύστημα υποβοήθησης παρκαρίσματος (Advanced Park Pilot), με:
</t>
    </r>
    <r>
      <rPr>
        <b/>
        <sz val="25"/>
        <color rgb="FF3333FF"/>
        <rFont val="Opel Sans Condensed"/>
        <family val="2"/>
        <charset val="161"/>
      </rPr>
      <t xml:space="preserve">Προειδοποίηση τυφλού σημείου (UDQ) / Κάμερα οπισθοπορείας (UVC) </t>
    </r>
  </si>
  <si>
    <r>
      <rPr>
        <sz val="25"/>
        <color theme="1"/>
        <rFont val="Opel Sans Condensed"/>
        <family val="2"/>
        <charset val="161"/>
      </rPr>
      <t>Σύστημα εμπρόσθιου φωτισμού IntelliLux, LED Matrix, με:</t>
    </r>
    <r>
      <rPr>
        <b/>
        <sz val="25"/>
        <color theme="1"/>
        <rFont val="Opel Sans Condensed"/>
        <family val="2"/>
        <charset val="161"/>
      </rPr>
      <t xml:space="preserve">
</t>
    </r>
    <r>
      <rPr>
        <b/>
        <sz val="25"/>
        <color rgb="FF3333FF"/>
        <rFont val="Opel Sans Condensed"/>
        <family val="2"/>
        <charset val="161"/>
      </rPr>
      <t>Πίσω φώτα LED (UGE) / Αυτόματη ρύθμιση ύψους προβολέων (TR7) / AFL (T95)</t>
    </r>
  </si>
  <si>
    <r>
      <t xml:space="preserve">Versatility Pack, με:
</t>
    </r>
    <r>
      <rPr>
        <b/>
        <sz val="25"/>
        <color rgb="FF3333FF"/>
        <rFont val="Opel Sans Condensed"/>
        <family val="2"/>
        <charset val="161"/>
      </rPr>
      <t xml:space="preserve">Αναδιπλούμενη πλάτη πίσω καθισμάτων 40/20/40 (ARJ) / Υποβραχιόνιο πίσω (DA5)  
</t>
    </r>
    <r>
      <rPr>
        <b/>
        <sz val="25"/>
        <color rgb="FFFF0000"/>
        <rFont val="Opel Sans Condensed"/>
        <family val="2"/>
        <charset val="161"/>
      </rPr>
      <t xml:space="preserve">Std με τη δερμάτινη ταπετσαρία TAPQ </t>
    </r>
  </si>
  <si>
    <r>
      <t xml:space="preserve">Ταπετσαρία, Talino, Jet Black / Mid Atmosphere. </t>
    </r>
    <r>
      <rPr>
        <b/>
        <sz val="25"/>
        <color rgb="FFFF0000"/>
        <rFont val="Opel Sans Condensed"/>
        <family val="2"/>
        <charset val="161"/>
      </rPr>
      <t>Όχι με SRY (μόνο κατόπιν παραγγελίας)</t>
    </r>
  </si>
  <si>
    <r>
      <t xml:space="preserve">Ταπετσαρία, ύφασμα Formula, Jet Black με: </t>
    </r>
    <r>
      <rPr>
        <b/>
        <sz val="25"/>
        <color rgb="FF3333FF"/>
        <rFont val="Opel Sans Condensed"/>
        <family val="2"/>
        <charset val="161"/>
      </rPr>
      <t>Sport καθίσματα (AE4).</t>
    </r>
    <r>
      <rPr>
        <sz val="25"/>
        <color theme="1"/>
        <rFont val="Opel Sans Condensed"/>
        <family val="2"/>
        <charset val="161"/>
      </rPr>
      <t xml:space="preserve"> </t>
    </r>
    <r>
      <rPr>
        <b/>
        <sz val="25"/>
        <color rgb="FFFF0000"/>
        <rFont val="Opel Sans Condensed"/>
        <family val="2"/>
        <charset val="161"/>
      </rPr>
      <t>(Μόνο με SRY)</t>
    </r>
  </si>
  <si>
    <r>
      <t xml:space="preserve">Ταπετσαρία, ύφασμα/Morrocana Athena/Jet Black, με: </t>
    </r>
    <r>
      <rPr>
        <b/>
        <sz val="25"/>
        <color rgb="FF3333FF"/>
        <rFont val="Opel Sans Condensed"/>
        <family val="2"/>
        <charset val="161"/>
      </rPr>
      <t xml:space="preserve">Sport καθίσματα (AE4). </t>
    </r>
    <r>
      <rPr>
        <b/>
        <sz val="25"/>
        <color rgb="FFFF0000"/>
        <rFont val="Opel Sans Condensed"/>
        <family val="2"/>
        <charset val="161"/>
      </rPr>
      <t>(Μόνο με SRY)</t>
    </r>
  </si>
  <si>
    <r>
      <rPr>
        <vertAlign val="superscript"/>
        <sz val="14"/>
        <rFont val="Opel Sans Condensed"/>
        <family val="2"/>
        <charset val="161"/>
      </rPr>
      <t>(1)</t>
    </r>
    <r>
      <rPr>
        <sz val="14"/>
        <rFont val="Opel Sans Condensed"/>
        <family val="2"/>
        <charset val="161"/>
      </rPr>
      <t xml:space="preserve">   Δεν μπορεί να εξασφαλιστεί συμβατότητα με όλα τα κινητά τηλέφωνα και συνεπώς δεν υποστηρίζονται όλες οι λειτουργίες από όλα τα κινητά. </t>
    </r>
    <r>
      <rPr>
        <vertAlign val="superscript"/>
        <sz val="14"/>
        <rFont val="Opel Sans Condensed"/>
        <family val="2"/>
        <charset val="161"/>
      </rPr>
      <t>(2)</t>
    </r>
    <r>
      <rPr>
        <sz val="14"/>
        <rFont val="Opel Sans Condensed"/>
        <family val="2"/>
        <charset val="161"/>
      </rPr>
      <t xml:space="preserve"> Τo Navi 900 IntelliLink δεν υποστηρίζει φωνητικές εντολές στην Ελληνική γλώσσα</t>
    </r>
  </si>
  <si>
    <r>
      <t xml:space="preserve">Light Pack, με: </t>
    </r>
    <r>
      <rPr>
        <b/>
        <sz val="25"/>
        <color rgb="FF3333FF"/>
        <rFont val="Opel Sans Condensed"/>
        <family val="2"/>
        <charset val="161"/>
      </rPr>
      <t>Σκιάδια με φωτιζόμενους καθρέπτες (D6I) / Φώτα ανάγνωσης, εμπρός/πίσω (C93/TR0)</t>
    </r>
  </si>
  <si>
    <r>
      <rPr>
        <b/>
        <sz val="25"/>
        <color theme="1"/>
        <rFont val="Opel Sans Condensed"/>
        <family val="2"/>
        <charset val="161"/>
      </rPr>
      <t>Πακέτο άνεσης καθισμάτων οδηγού/συνοδηγού, με:</t>
    </r>
    <r>
      <rPr>
        <sz val="25"/>
        <color theme="1"/>
        <rFont val="Opel Sans Condensed"/>
        <family val="2"/>
        <charset val="161"/>
      </rPr>
      <t xml:space="preserve">
</t>
    </r>
    <r>
      <rPr>
        <b/>
        <sz val="25"/>
        <color rgb="FF3333FF"/>
        <rFont val="Opel Sans Condensed"/>
        <family val="2"/>
        <charset val="161"/>
      </rPr>
      <t>Ρύθμιση καθίσματος οδηγού 8 κατευθύνσεων (AH4), (</t>
    </r>
    <r>
      <rPr>
        <b/>
        <sz val="25"/>
        <color rgb="FFFF0000"/>
        <rFont val="Opel Sans Condensed"/>
        <family val="2"/>
        <charset val="161"/>
      </rPr>
      <t xml:space="preserve">Όχι με AG1) 
</t>
    </r>
    <r>
      <rPr>
        <b/>
        <sz val="25"/>
        <color rgb="FF3333FF"/>
        <rFont val="Opel Sans Condensed"/>
        <family val="2"/>
        <charset val="161"/>
      </rPr>
      <t xml:space="preserve">Ρύθμιση καθίσματος συνοδηγού 8 κατευθύνσεων (A53) 
Ρύθμιση μήκους βάσης καθίσματος οδηγού/συνοδηγού (AHC/AHF)
 Ηλεκτροπνευματική ρύθμιση στήριξης μέσης 4 κατευθύνσεων καθίσματος οδηγού/συνοδηγού (AVK/AVU)
</t>
    </r>
    <r>
      <rPr>
        <b/>
        <sz val="25"/>
        <color rgb="FFFF0000"/>
        <rFont val="Opel Sans Condensed"/>
        <family val="2"/>
        <charset val="161"/>
      </rPr>
      <t xml:space="preserve">Στο Innovation μόνο με TASB &amp; TAPQ. Στο Dynamic μόνο με TAQF </t>
    </r>
    <r>
      <rPr>
        <b/>
        <sz val="25"/>
        <color theme="1"/>
        <rFont val="Opel Sans Condensed"/>
        <family val="2"/>
        <charset val="161"/>
      </rPr>
      <t>(Οι ταπετσαρίες πρέπει να ορίζονται)</t>
    </r>
  </si>
  <si>
    <r>
      <t xml:space="preserve">Καθίσματα AGR, 18 κατευθύνσεων </t>
    </r>
    <r>
      <rPr>
        <b/>
        <sz val="25"/>
        <color rgb="FFFF0000"/>
        <rFont val="Opel Sans Condensed"/>
        <family val="2"/>
        <charset val="161"/>
      </rPr>
      <t>(Μόνο με SRY)</t>
    </r>
    <r>
      <rPr>
        <b/>
        <sz val="25"/>
        <color theme="1"/>
        <rFont val="Opel Sans Condensed"/>
        <family val="2"/>
        <charset val="161"/>
      </rPr>
      <t xml:space="preserve">, με:
</t>
    </r>
    <r>
      <rPr>
        <b/>
        <sz val="25"/>
        <color rgb="FF3333FF"/>
        <rFont val="Opel Sans Condensed"/>
        <family val="2"/>
        <charset val="161"/>
      </rPr>
      <t xml:space="preserve">Ηλεκτροπνευματική λειτουργία μασάζ καθίσματος οδηγού (AF6), με λειτουργία μνήμης (A74) 
Ηλεκτροπνευματικά ρυθμιζόμενα πλευρικά υποστηρίγματα καθίσματος οδηγού (AHE)
Ενεργό εξαερισμός βάσης και πλάτης καθίσματος οδηγού/συνοδηγού (KU1/KU3)
Δερμάτινη* ταπετσαρία (TAPQ)
</t>
    </r>
    <r>
      <rPr>
        <b/>
        <sz val="25"/>
        <color theme="1"/>
        <rFont val="Opel Sans Condensed"/>
        <family val="2"/>
        <charset val="161"/>
      </rPr>
      <t>(Η ταπετσαρία πρέπει να ορίζεται)</t>
    </r>
  </si>
  <si>
    <r>
      <t xml:space="preserve">Elegance Pack, με: </t>
    </r>
    <r>
      <rPr>
        <b/>
        <sz val="25"/>
        <color rgb="FF3333FF"/>
        <rFont val="Opel Sans Condensed"/>
        <family val="2"/>
        <charset val="161"/>
      </rPr>
      <t>Κεντρικό υποβραχιόνιο, εμπρός (DBU) / Δερμάτινο τιμόνι (N34)</t>
    </r>
  </si>
  <si>
    <r>
      <t xml:space="preserve">Δίχτυ ασφαλείας, με: </t>
    </r>
    <r>
      <rPr>
        <b/>
        <sz val="25"/>
        <color rgb="FF3333FF"/>
        <rFont val="Opel Sans Condensed"/>
        <family val="2"/>
        <charset val="161"/>
      </rPr>
      <t>Βάσεις για δίχτυ ασφαλείας (AJT)</t>
    </r>
  </si>
  <si>
    <r>
      <t xml:space="preserve">Πακέτο Flex Organizer, με: </t>
    </r>
    <r>
      <rPr>
        <b/>
        <sz val="25"/>
        <color rgb="FF3333FF"/>
        <rFont val="Opel Sans Condensed"/>
        <family val="2"/>
        <charset val="161"/>
      </rPr>
      <t>Σύστημα "FlexRail" χώρου αποσκευών (ANY)</t>
    </r>
  </si>
  <si>
    <r>
      <t xml:space="preserve">Προτεινόμενη Λιανική Τιμή
</t>
    </r>
    <r>
      <rPr>
        <b/>
        <sz val="16"/>
        <color rgb="FFFF0000"/>
        <rFont val="Opel Sans Condensed"/>
        <family val="2"/>
      </rPr>
      <t>ΜΕ</t>
    </r>
    <r>
      <rPr>
        <b/>
        <sz val="16"/>
        <rFont val="Opel Sans Condensed"/>
        <family val="2"/>
      </rPr>
      <t xml:space="preserve"> Φόρους</t>
    </r>
  </si>
  <si>
    <r>
      <t xml:space="preserve">Προτεινόμενη Λιανική Τιμή
</t>
    </r>
    <r>
      <rPr>
        <b/>
        <sz val="16"/>
        <color rgb="FFFF0000"/>
        <rFont val="Opel Sans Condensed"/>
        <family val="2"/>
      </rPr>
      <t>ΠΡΟ</t>
    </r>
    <r>
      <rPr>
        <b/>
        <sz val="16"/>
        <color rgb="FF0070C0"/>
        <rFont val="Opel Sans Condensed"/>
        <family val="2"/>
      </rPr>
      <t xml:space="preserve"> Φόρων</t>
    </r>
  </si>
  <si>
    <t>1.0lt Turbo ECOTEC® 
Direct Injection S/S, 105hp</t>
  </si>
  <si>
    <t>1.4lt Turbo 
Direct Injection S/S, 150hp</t>
  </si>
  <si>
    <r>
      <t>1.6lt CDTI, 136hp</t>
    </r>
    <r>
      <rPr>
        <sz val="13"/>
        <rFont val="Opel Sans Condensed"/>
        <family val="2"/>
        <charset val="161"/>
      </rPr>
      <t/>
    </r>
  </si>
  <si>
    <t>Mica χρώματα (GOP, GWD, G6R)</t>
  </si>
</sst>
</file>

<file path=xl/styles.xml><?xml version="1.0" encoding="utf-8"?>
<styleSheet xmlns="http://schemas.openxmlformats.org/spreadsheetml/2006/main">
  <numFmts count="10">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2]\ #,##0"/>
    <numFmt numFmtId="170" formatCode="&quot;R$&quot;\ #,##0_);[Red]\(&quot;R$&quot;\ #,##0\)"/>
    <numFmt numFmtId="171" formatCode="&quot;R$&quot;\ #,##0.00_);[Red]\(&quot;R$&quot;\ #,##0.00\)"/>
    <numFmt numFmtId="172" formatCode="#,##0\ [$€-408]"/>
    <numFmt numFmtId="173" formatCode="[$€-2]\ #,##0;[Red]\-[$€-2]\ #,##0"/>
  </numFmts>
  <fonts count="62">
    <font>
      <sz val="10"/>
      <name val="Verdana"/>
    </font>
    <font>
      <sz val="11"/>
      <color theme="1"/>
      <name val="Calibri"/>
      <family val="2"/>
      <charset val="161"/>
      <scheme val="minor"/>
    </font>
    <font>
      <sz val="11"/>
      <color theme="1"/>
      <name val="Calibri"/>
      <family val="2"/>
      <charset val="161"/>
      <scheme val="minor"/>
    </font>
    <font>
      <b/>
      <sz val="10"/>
      <name val="Verdana"/>
      <family val="2"/>
    </font>
    <font>
      <sz val="10"/>
      <name val="Verdana"/>
      <family val="2"/>
    </font>
    <font>
      <sz val="8"/>
      <name val="Opel Sans Bold"/>
    </font>
    <font>
      <sz val="10"/>
      <name val="Opel Sans"/>
      <family val="2"/>
    </font>
    <font>
      <sz val="10"/>
      <name val="Arial"/>
      <family val="2"/>
    </font>
    <font>
      <sz val="11"/>
      <name val="돋움"/>
      <family val="3"/>
    </font>
    <font>
      <sz val="10"/>
      <name val="Arial"/>
      <family val="2"/>
      <charset val="161"/>
    </font>
    <font>
      <i/>
      <sz val="10"/>
      <name val="Helv"/>
    </font>
    <font>
      <sz val="10"/>
      <name val="MS Sans Serif"/>
      <family val="2"/>
      <charset val="161"/>
    </font>
    <font>
      <sz val="10"/>
      <name val="Arial"/>
      <family val="2"/>
    </font>
    <font>
      <sz val="10"/>
      <name val="MS Sans Serif"/>
      <family val="2"/>
    </font>
    <font>
      <sz val="10"/>
      <name val="Helv"/>
    </font>
    <font>
      <sz val="10"/>
      <color theme="1"/>
      <name val="Opel Sans"/>
      <family val="2"/>
    </font>
    <font>
      <sz val="10"/>
      <name val="Verdana"/>
      <family val="2"/>
      <charset val="161"/>
    </font>
    <font>
      <sz val="10"/>
      <name val="Opel Sans Condensed"/>
      <family val="2"/>
      <charset val="161"/>
    </font>
    <font>
      <sz val="12"/>
      <name val="Opel Sans Condensed"/>
      <family val="2"/>
      <charset val="161"/>
    </font>
    <font>
      <sz val="16"/>
      <name val="Opel Sans Condensed"/>
      <family val="2"/>
      <charset val="161"/>
    </font>
    <font>
      <b/>
      <sz val="20"/>
      <color theme="1"/>
      <name val="Opel Sans Condensed"/>
      <family val="2"/>
      <charset val="161"/>
    </font>
    <font>
      <b/>
      <sz val="25"/>
      <color theme="1"/>
      <name val="Opel Sans Condensed"/>
      <family val="2"/>
    </font>
    <font>
      <sz val="18"/>
      <name val="Opel Sans Condensed"/>
      <family val="2"/>
      <charset val="161"/>
    </font>
    <font>
      <sz val="13"/>
      <name val="Opel Sans Condensed"/>
      <family val="2"/>
      <charset val="161"/>
    </font>
    <font>
      <sz val="25"/>
      <color indexed="12"/>
      <name val="Opel Sans Condensed"/>
      <family val="2"/>
    </font>
    <font>
      <sz val="25"/>
      <color theme="2" tint="-0.499984740745262"/>
      <name val="Opel Sans Condensed"/>
      <family val="2"/>
    </font>
    <font>
      <sz val="20"/>
      <color indexed="12"/>
      <name val="Opel Sans Condensed"/>
      <family val="2"/>
    </font>
    <font>
      <b/>
      <sz val="18"/>
      <color theme="1"/>
      <name val="Opel Sans Condensed"/>
      <family val="2"/>
    </font>
    <font>
      <b/>
      <sz val="18"/>
      <color theme="1"/>
      <name val="Opel Sans Condensed"/>
      <family val="2"/>
      <charset val="161"/>
    </font>
    <font>
      <sz val="18"/>
      <color theme="1"/>
      <name val="Opel Sans Condensed"/>
      <family val="2"/>
      <charset val="161"/>
    </font>
    <font>
      <b/>
      <sz val="16"/>
      <color theme="1"/>
      <name val="Opel Sans Condensed"/>
      <family val="2"/>
      <charset val="161"/>
    </font>
    <font>
      <sz val="12"/>
      <color theme="1"/>
      <name val="Opel Sans Condensed"/>
      <family val="2"/>
      <charset val="161"/>
    </font>
    <font>
      <b/>
      <sz val="12"/>
      <name val="Opel Sans Condensed"/>
      <family val="2"/>
      <charset val="161"/>
    </font>
    <font>
      <sz val="12"/>
      <color theme="1"/>
      <name val="Opel Sans Condensed"/>
      <family val="2"/>
    </font>
    <font>
      <sz val="14"/>
      <name val="Opel Sans Condensed"/>
      <family val="2"/>
      <charset val="161"/>
    </font>
    <font>
      <b/>
      <sz val="10"/>
      <name val="Opel Sans Condensed"/>
      <family val="2"/>
      <charset val="161"/>
    </font>
    <font>
      <b/>
      <sz val="18"/>
      <name val="Opel Sans Condensed"/>
      <family val="2"/>
      <charset val="161"/>
    </font>
    <font>
      <b/>
      <sz val="11"/>
      <color rgb="FFFF0000"/>
      <name val="Opel Sans Condensed"/>
      <family val="2"/>
      <charset val="161"/>
    </font>
    <font>
      <sz val="12"/>
      <color indexed="12"/>
      <name val="Opel Sans Condensed"/>
      <family val="2"/>
    </font>
    <font>
      <sz val="12"/>
      <color theme="2" tint="-0.499984740745262"/>
      <name val="Opel Sans Condensed"/>
      <family val="2"/>
    </font>
    <font>
      <sz val="10"/>
      <color rgb="FF0070C0"/>
      <name val="Opel Sans Condensed"/>
      <family val="2"/>
    </font>
    <font>
      <sz val="10"/>
      <color theme="1"/>
      <name val="Opel Sans Condensed"/>
      <family val="2"/>
      <charset val="161"/>
    </font>
    <font>
      <u/>
      <sz val="10"/>
      <color theme="1"/>
      <name val="Opel Sans Condensed"/>
      <family val="2"/>
      <charset val="161"/>
    </font>
    <font>
      <vertAlign val="superscript"/>
      <sz val="14"/>
      <name val="Opel Sans Condensed"/>
      <family val="2"/>
      <charset val="161"/>
    </font>
    <font>
      <u/>
      <sz val="12"/>
      <color theme="1"/>
      <name val="Opel Sans Condensed"/>
      <family val="2"/>
      <charset val="161"/>
    </font>
    <font>
      <b/>
      <i/>
      <sz val="16"/>
      <color theme="1"/>
      <name val="Opel Sans Condensed"/>
      <family val="2"/>
      <charset val="161"/>
    </font>
    <font>
      <sz val="16"/>
      <color theme="1"/>
      <name val="Opel Sans Condensed"/>
      <family val="2"/>
      <charset val="161"/>
    </font>
    <font>
      <sz val="25"/>
      <color rgb="FFFF0000"/>
      <name val="Opel Sans Condensed"/>
      <family val="2"/>
      <charset val="161"/>
    </font>
    <font>
      <sz val="25"/>
      <color theme="1"/>
      <name val="Opel Sans Condensed"/>
      <family val="2"/>
      <charset val="161"/>
    </font>
    <font>
      <b/>
      <sz val="25"/>
      <color theme="1"/>
      <name val="Opel Sans Condensed"/>
      <family val="2"/>
      <charset val="161"/>
    </font>
    <font>
      <sz val="25"/>
      <name val="Opel Sans Condensed"/>
      <family val="2"/>
      <charset val="161"/>
    </font>
    <font>
      <b/>
      <sz val="25"/>
      <color rgb="FFFF0000"/>
      <name val="Opel Sans Condensed"/>
      <family val="2"/>
      <charset val="161"/>
    </font>
    <font>
      <b/>
      <sz val="25"/>
      <color rgb="FF3333FF"/>
      <name val="Opel Sans Condensed"/>
      <family val="2"/>
      <charset val="161"/>
    </font>
    <font>
      <b/>
      <vertAlign val="superscript"/>
      <sz val="25"/>
      <color theme="1"/>
      <name val="Opel Sans Condensed"/>
      <family val="2"/>
      <charset val="161"/>
    </font>
    <font>
      <b/>
      <sz val="25"/>
      <color rgb="FFFF0000"/>
      <name val="Opel Sans Condensed"/>
      <family val="2"/>
    </font>
    <font>
      <b/>
      <sz val="16"/>
      <name val="Opel Sans Condensed"/>
      <family val="2"/>
    </font>
    <font>
      <b/>
      <sz val="16"/>
      <color rgb="FFFF0000"/>
      <name val="Opel Sans Condensed"/>
      <family val="2"/>
    </font>
    <font>
      <b/>
      <sz val="16"/>
      <color rgb="FF0070C0"/>
      <name val="Opel Sans Condensed"/>
      <family val="2"/>
    </font>
    <font>
      <sz val="16"/>
      <color indexed="12"/>
      <name val="Opel Sans Condensed"/>
      <family val="2"/>
    </font>
    <font>
      <b/>
      <sz val="16"/>
      <color theme="1"/>
      <name val="Opel Sans Condensed"/>
      <family val="2"/>
    </font>
    <font>
      <sz val="16"/>
      <color theme="1"/>
      <name val="Opel Sans Condensed"/>
      <family val="2"/>
    </font>
    <font>
      <sz val="16"/>
      <name val="Opel Sans Condensed"/>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bottom style="thin">
        <color indexed="9"/>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indexed="9"/>
      </right>
      <top/>
      <bottom style="thin">
        <color indexed="9"/>
      </bottom>
      <diagonal/>
    </border>
    <border>
      <left/>
      <right/>
      <top style="thin">
        <color indexed="9"/>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0"/>
      </left>
      <right/>
      <top style="thin">
        <color indexed="9"/>
      </top>
      <bottom/>
      <diagonal/>
    </border>
    <border>
      <left/>
      <right style="thin">
        <color theme="0"/>
      </right>
      <top style="thin">
        <color indexed="9"/>
      </top>
      <bottom/>
      <diagonal/>
    </border>
    <border>
      <left style="thin">
        <color indexed="9"/>
      </left>
      <right style="thin">
        <color indexed="9"/>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26">
    <xf numFmtId="0" fontId="0" fillId="0" borderId="0"/>
    <xf numFmtId="0" fontId="3" fillId="0" borderId="0" applyNumberFormat="0" applyFill="0" applyBorder="0" applyAlignment="0" applyProtection="0"/>
    <xf numFmtId="0" fontId="10" fillId="0" borderId="1"/>
    <xf numFmtId="166" fontId="12" fillId="0" borderId="0" applyFont="0" applyFill="0" applyBorder="0" applyAlignment="0" applyProtection="0"/>
    <xf numFmtId="167" fontId="1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9" fillId="0" borderId="0"/>
    <xf numFmtId="0" fontId="4" fillId="0" borderId="0"/>
    <xf numFmtId="0" fontId="7" fillId="0" borderId="0"/>
    <xf numFmtId="0" fontId="7" fillId="0" borderId="0"/>
    <xf numFmtId="168" fontId="5" fillId="0" borderId="0" applyFill="0" applyBorder="0">
      <alignment horizontal="center" wrapText="1"/>
    </xf>
    <xf numFmtId="0" fontId="14" fillId="1" borderId="1" applyNumberFormat="0" applyAlignment="0" applyProtection="0"/>
    <xf numFmtId="170" fontId="7" fillId="0" borderId="0" applyFont="0" applyFill="0" applyBorder="0" applyAlignment="0" applyProtection="0"/>
    <xf numFmtId="171" fontId="7" fillId="0" borderId="0" applyFont="0" applyFill="0" applyBorder="0" applyAlignment="0" applyProtection="0"/>
    <xf numFmtId="0" fontId="7" fillId="0" borderId="0"/>
    <xf numFmtId="0" fontId="15" fillId="0" borderId="0"/>
    <xf numFmtId="0" fontId="15" fillId="0" borderId="0"/>
    <xf numFmtId="0" fontId="11" fillId="0" borderId="0"/>
    <xf numFmtId="0" fontId="8" fillId="0" borderId="0"/>
    <xf numFmtId="0" fontId="2" fillId="0" borderId="0"/>
    <xf numFmtId="0" fontId="4" fillId="0" borderId="0"/>
    <xf numFmtId="0" fontId="1" fillId="0" borderId="0"/>
    <xf numFmtId="0" fontId="16" fillId="0" borderId="0"/>
  </cellStyleXfs>
  <cellXfs count="117">
    <xf numFmtId="0" fontId="0" fillId="0" borderId="0" xfId="0"/>
    <xf numFmtId="0" fontId="17" fillId="0" borderId="0" xfId="0" applyFont="1"/>
    <xf numFmtId="0" fontId="17" fillId="4" borderId="0" xfId="0" applyFont="1" applyFill="1"/>
    <xf numFmtId="0" fontId="24" fillId="0" borderId="0" xfId="12" applyFont="1" applyAlignment="1">
      <alignment vertical="center"/>
    </xf>
    <xf numFmtId="0" fontId="34" fillId="0" borderId="0" xfId="0" applyFont="1"/>
    <xf numFmtId="0" fontId="17" fillId="4" borderId="0" xfId="0" applyFont="1" applyFill="1" applyBorder="1"/>
    <xf numFmtId="0" fontId="35" fillId="0" borderId="0" xfId="0" applyFont="1" applyAlignment="1"/>
    <xf numFmtId="0" fontId="22" fillId="0" borderId="0" xfId="10" applyFont="1"/>
    <xf numFmtId="0" fontId="22" fillId="0" borderId="0" xfId="0" applyFont="1"/>
    <xf numFmtId="0" fontId="22" fillId="4" borderId="0" xfId="0" applyFont="1" applyFill="1"/>
    <xf numFmtId="0" fontId="29" fillId="4" borderId="0" xfId="0" applyFont="1" applyFill="1" applyAlignment="1">
      <alignment vertical="top"/>
    </xf>
    <xf numFmtId="0" fontId="36" fillId="4" borderId="0" xfId="1" applyFont="1" applyFill="1"/>
    <xf numFmtId="0" fontId="29" fillId="0" borderId="0" xfId="0" applyFont="1"/>
    <xf numFmtId="0" fontId="36" fillId="0" borderId="0" xfId="1" applyFont="1"/>
    <xf numFmtId="0" fontId="37" fillId="0" borderId="0" xfId="22" applyFont="1" applyFill="1" applyBorder="1" applyAlignment="1">
      <alignment vertical="top" wrapText="1"/>
    </xf>
    <xf numFmtId="0" fontId="38" fillId="0" borderId="0" xfId="12" applyFont="1" applyAlignment="1">
      <alignment vertical="center"/>
    </xf>
    <xf numFmtId="0" fontId="33" fillId="3" borderId="0" xfId="12" applyFont="1" applyFill="1" applyAlignment="1">
      <alignment vertical="center"/>
    </xf>
    <xf numFmtId="4" fontId="39" fillId="0" borderId="0" xfId="12" applyNumberFormat="1" applyFont="1" applyAlignment="1">
      <alignment vertical="center"/>
    </xf>
    <xf numFmtId="4" fontId="38" fillId="0" borderId="0" xfId="12" applyNumberFormat="1" applyFont="1" applyAlignment="1">
      <alignment vertical="center"/>
    </xf>
    <xf numFmtId="0" fontId="33" fillId="4" borderId="0" xfId="12" applyFont="1" applyFill="1" applyAlignment="1">
      <alignment vertical="center"/>
    </xf>
    <xf numFmtId="0" fontId="18" fillId="4" borderId="0" xfId="0" applyFont="1" applyFill="1"/>
    <xf numFmtId="0" fontId="41" fillId="0" borderId="0" xfId="22" applyFont="1" applyFill="1" applyBorder="1" applyAlignment="1">
      <alignment vertical="center" wrapText="1"/>
    </xf>
    <xf numFmtId="0" fontId="20" fillId="4" borderId="10" xfId="0" applyFont="1" applyFill="1" applyBorder="1" applyAlignment="1">
      <alignment horizontal="left" vertical="center"/>
    </xf>
    <xf numFmtId="0" fontId="20" fillId="4" borderId="0" xfId="0" applyFont="1" applyFill="1" applyBorder="1" applyAlignment="1">
      <alignment horizontal="left" vertical="center"/>
    </xf>
    <xf numFmtId="0" fontId="20" fillId="4" borderId="4" xfId="0" applyFont="1" applyFill="1" applyBorder="1" applyAlignment="1">
      <alignment horizontal="left" vertical="center"/>
    </xf>
    <xf numFmtId="0" fontId="19" fillId="0" borderId="11" xfId="0" applyFont="1" applyFill="1" applyBorder="1"/>
    <xf numFmtId="0" fontId="30" fillId="5" borderId="12" xfId="0" applyFont="1" applyFill="1" applyBorder="1" applyAlignment="1">
      <alignment horizontal="center" vertical="center" wrapText="1"/>
    </xf>
    <xf numFmtId="0" fontId="19" fillId="4" borderId="12" xfId="0" applyFont="1" applyFill="1" applyBorder="1" applyAlignment="1">
      <alignment horizontal="center" vertical="center" wrapText="1"/>
    </xf>
    <xf numFmtId="172" fontId="30" fillId="5" borderId="12" xfId="13" applyNumberFormat="1" applyFont="1" applyFill="1" applyBorder="1" applyAlignment="1">
      <alignment horizontal="center" vertical="center" wrapText="1"/>
    </xf>
    <xf numFmtId="0" fontId="30" fillId="5" borderId="12" xfId="23" applyFont="1" applyFill="1" applyBorder="1" applyAlignment="1">
      <alignment horizontal="center" vertical="center" wrapText="1"/>
    </xf>
    <xf numFmtId="0" fontId="19" fillId="4" borderId="0" xfId="0" applyFont="1" applyFill="1" applyBorder="1"/>
    <xf numFmtId="0" fontId="19" fillId="4" borderId="0" xfId="0" applyFont="1" applyFill="1" applyBorder="1" applyAlignment="1">
      <alignment horizontal="center"/>
    </xf>
    <xf numFmtId="0" fontId="46" fillId="4" borderId="12" xfId="23" applyFont="1" applyFill="1" applyBorder="1" applyAlignment="1">
      <alignment vertical="center" wrapText="1"/>
    </xf>
    <xf numFmtId="172" fontId="46" fillId="4" borderId="12" xfId="13" applyNumberFormat="1" applyFont="1" applyFill="1" applyBorder="1" applyAlignment="1">
      <alignment horizontal="center" vertical="center" wrapText="1"/>
    </xf>
    <xf numFmtId="0" fontId="46" fillId="4" borderId="12" xfId="0" applyFont="1" applyFill="1" applyBorder="1" applyAlignment="1">
      <alignment vertical="center" wrapText="1"/>
    </xf>
    <xf numFmtId="0" fontId="46" fillId="4" borderId="12" xfId="0" applyFont="1" applyFill="1" applyBorder="1" applyAlignment="1">
      <alignment horizontal="center" vertical="center" wrapText="1"/>
    </xf>
    <xf numFmtId="0" fontId="29" fillId="5" borderId="0" xfId="10" applyFont="1" applyFill="1" applyBorder="1" applyAlignment="1">
      <alignment horizontal="left" vertical="center" indent="1"/>
    </xf>
    <xf numFmtId="0" fontId="47" fillId="0" borderId="3" xfId="0" applyFont="1" applyFill="1" applyBorder="1"/>
    <xf numFmtId="0" fontId="48" fillId="2" borderId="2" xfId="0" applyFont="1" applyFill="1" applyBorder="1"/>
    <xf numFmtId="0" fontId="49" fillId="5" borderId="6" xfId="1" applyFont="1" applyFill="1" applyBorder="1" applyAlignment="1">
      <alignment horizontal="center" vertical="center" wrapText="1"/>
    </xf>
    <xf numFmtId="0" fontId="50" fillId="0" borderId="0" xfId="0" applyFont="1"/>
    <xf numFmtId="0" fontId="49" fillId="5" borderId="5" xfId="0" applyFont="1" applyFill="1" applyBorder="1" applyAlignment="1">
      <alignment horizontal="center" vertical="center"/>
    </xf>
    <xf numFmtId="0" fontId="49" fillId="5" borderId="4" xfId="0" applyFont="1" applyFill="1" applyBorder="1" applyAlignment="1">
      <alignment horizontal="center" vertical="center" wrapText="1"/>
    </xf>
    <xf numFmtId="0" fontId="48" fillId="4" borderId="12" xfId="0" applyFont="1" applyFill="1" applyBorder="1" applyAlignment="1">
      <alignment horizontal="left" vertical="center" wrapText="1"/>
    </xf>
    <xf numFmtId="0" fontId="49" fillId="4" borderId="12" xfId="0" applyFont="1" applyFill="1" applyBorder="1" applyAlignment="1">
      <alignment horizontal="center" vertical="center" wrapText="1"/>
    </xf>
    <xf numFmtId="173" fontId="49" fillId="4" borderId="12" xfId="0" applyNumberFormat="1" applyFont="1" applyFill="1" applyBorder="1" applyAlignment="1">
      <alignment horizontal="center" vertical="center"/>
    </xf>
    <xf numFmtId="169" fontId="49" fillId="4" borderId="12" xfId="0" applyNumberFormat="1" applyFont="1" applyFill="1" applyBorder="1" applyAlignment="1">
      <alignment horizontal="center" vertical="center"/>
    </xf>
    <xf numFmtId="0" fontId="50" fillId="4" borderId="0" xfId="0" applyFont="1" applyFill="1"/>
    <xf numFmtId="0" fontId="49" fillId="5" borderId="20" xfId="0" applyFont="1" applyFill="1" applyBorder="1" applyAlignment="1">
      <alignment horizontal="center" vertical="center"/>
    </xf>
    <xf numFmtId="0" fontId="48" fillId="5" borderId="21" xfId="0" applyFont="1" applyFill="1" applyBorder="1" applyAlignment="1">
      <alignment horizontal="center" vertical="center" wrapText="1"/>
    </xf>
    <xf numFmtId="0" fontId="49" fillId="4" borderId="12" xfId="0" applyFont="1" applyFill="1" applyBorder="1" applyAlignment="1">
      <alignment horizontal="left" vertical="center" wrapText="1"/>
    </xf>
    <xf numFmtId="0" fontId="48" fillId="4" borderId="12" xfId="0" applyFont="1" applyFill="1" applyBorder="1" applyAlignment="1">
      <alignment horizontal="left" vertical="top" wrapText="1"/>
    </xf>
    <xf numFmtId="0" fontId="49" fillId="4" borderId="12" xfId="0" applyFont="1" applyFill="1" applyBorder="1" applyAlignment="1">
      <alignment horizontal="left" vertical="top" wrapText="1"/>
    </xf>
    <xf numFmtId="0" fontId="49" fillId="5" borderId="0" xfId="10" applyFont="1" applyFill="1" applyBorder="1" applyAlignment="1">
      <alignment horizontal="left" vertical="center" wrapText="1"/>
    </xf>
    <xf numFmtId="0" fontId="49" fillId="4" borderId="13" xfId="0" applyFont="1" applyFill="1" applyBorder="1" applyAlignment="1">
      <alignment horizontal="left" vertical="center" wrapText="1"/>
    </xf>
    <xf numFmtId="0" fontId="52" fillId="4" borderId="15" xfId="0" applyFont="1" applyFill="1" applyBorder="1" applyAlignment="1">
      <alignment horizontal="left" vertical="center" wrapText="1"/>
    </xf>
    <xf numFmtId="0" fontId="24" fillId="5" borderId="0" xfId="12" applyFont="1" applyFill="1" applyAlignment="1">
      <alignment vertical="center"/>
    </xf>
    <xf numFmtId="0" fontId="27" fillId="5" borderId="20" xfId="10" applyFont="1" applyFill="1" applyBorder="1" applyAlignment="1">
      <alignment vertical="center" wrapText="1"/>
    </xf>
    <xf numFmtId="0" fontId="21" fillId="5" borderId="21" xfId="10" applyFont="1" applyFill="1" applyBorder="1" applyAlignment="1">
      <alignment vertical="center" wrapText="1"/>
    </xf>
    <xf numFmtId="0" fontId="24" fillId="5" borderId="22" xfId="12" applyFont="1" applyFill="1" applyBorder="1" applyAlignment="1">
      <alignment vertical="center"/>
    </xf>
    <xf numFmtId="0" fontId="24" fillId="4" borderId="19" xfId="12" applyFont="1" applyFill="1" applyBorder="1" applyAlignment="1">
      <alignment vertical="center"/>
    </xf>
    <xf numFmtId="0" fontId="26" fillId="4" borderId="19" xfId="12" applyFont="1" applyFill="1" applyBorder="1" applyAlignment="1">
      <alignment vertical="center"/>
    </xf>
    <xf numFmtId="9" fontId="40" fillId="4" borderId="19" xfId="12" applyNumberFormat="1" applyFont="1" applyFill="1" applyBorder="1" applyAlignment="1">
      <alignment horizontal="center" vertical="center"/>
    </xf>
    <xf numFmtId="0" fontId="25" fillId="4" borderId="19" xfId="12" applyFont="1" applyFill="1" applyBorder="1" applyAlignment="1">
      <alignment vertical="center"/>
    </xf>
    <xf numFmtId="0" fontId="58" fillId="5" borderId="0" xfId="12" applyFont="1" applyFill="1" applyAlignment="1">
      <alignment vertical="center"/>
    </xf>
    <xf numFmtId="1" fontId="55" fillId="5" borderId="12" xfId="12" applyNumberFormat="1" applyFont="1" applyFill="1" applyBorder="1" applyAlignment="1">
      <alignment horizontal="center" vertical="center" wrapText="1"/>
    </xf>
    <xf numFmtId="3" fontId="55" fillId="4" borderId="12" xfId="12" applyNumberFormat="1" applyFont="1" applyFill="1" applyBorder="1" applyAlignment="1">
      <alignment horizontal="left" vertical="center"/>
    </xf>
    <xf numFmtId="3" fontId="55" fillId="4" borderId="12" xfId="12" applyNumberFormat="1" applyFont="1" applyFill="1" applyBorder="1" applyAlignment="1">
      <alignment horizontal="center" vertical="center"/>
    </xf>
    <xf numFmtId="0" fontId="55" fillId="4" borderId="12" xfId="22" applyFont="1" applyFill="1" applyBorder="1" applyAlignment="1">
      <alignment horizontal="center" vertical="center" wrapText="1"/>
    </xf>
    <xf numFmtId="0" fontId="59" fillId="4" borderId="12" xfId="22" applyFont="1" applyFill="1" applyBorder="1" applyAlignment="1">
      <alignment horizontal="center" vertical="center" wrapText="1"/>
    </xf>
    <xf numFmtId="10" fontId="59" fillId="4" borderId="12" xfId="22" applyNumberFormat="1" applyFont="1" applyFill="1" applyBorder="1" applyAlignment="1">
      <alignment horizontal="center" vertical="center" wrapText="1"/>
    </xf>
    <xf numFmtId="172" fontId="59" fillId="4" borderId="12" xfId="22" applyNumberFormat="1" applyFont="1" applyFill="1" applyBorder="1" applyAlignment="1">
      <alignment horizontal="center" vertical="center" wrapText="1"/>
    </xf>
    <xf numFmtId="172" fontId="60" fillId="4" borderId="12" xfId="12" applyNumberFormat="1" applyFont="1" applyFill="1" applyBorder="1" applyAlignment="1">
      <alignment horizontal="center" vertical="center" wrapText="1"/>
    </xf>
    <xf numFmtId="172" fontId="60" fillId="4" borderId="12" xfId="22" applyNumberFormat="1" applyFont="1" applyFill="1" applyBorder="1" applyAlignment="1">
      <alignment horizontal="center" vertical="center" wrapText="1"/>
    </xf>
    <xf numFmtId="3" fontId="60" fillId="4" borderId="12" xfId="12" applyNumberFormat="1" applyFont="1" applyFill="1" applyBorder="1" applyAlignment="1">
      <alignment horizontal="center" vertical="center" wrapText="1"/>
    </xf>
    <xf numFmtId="0" fontId="58" fillId="4" borderId="0" xfId="12" applyFont="1" applyFill="1" applyAlignment="1">
      <alignment vertical="center"/>
    </xf>
    <xf numFmtId="1" fontId="60" fillId="4" borderId="12" xfId="12" applyNumberFormat="1" applyFont="1" applyFill="1" applyBorder="1" applyAlignment="1">
      <alignment horizontal="center" vertical="center" wrapText="1"/>
    </xf>
    <xf numFmtId="0" fontId="60" fillId="4" borderId="0" xfId="12" applyFont="1" applyFill="1" applyAlignment="1">
      <alignment vertical="center"/>
    </xf>
    <xf numFmtId="0" fontId="61" fillId="4" borderId="0" xfId="12" applyFont="1" applyFill="1" applyAlignment="1">
      <alignment vertical="center"/>
    </xf>
    <xf numFmtId="3" fontId="59" fillId="4" borderId="12" xfId="12" applyNumberFormat="1" applyFont="1" applyFill="1" applyBorder="1" applyAlignment="1">
      <alignment horizontal="left" vertical="center"/>
    </xf>
    <xf numFmtId="3" fontId="59" fillId="4" borderId="12" xfId="12" applyNumberFormat="1" applyFont="1" applyFill="1" applyBorder="1" applyAlignment="1">
      <alignment horizontal="center" vertical="center"/>
    </xf>
    <xf numFmtId="0" fontId="46" fillId="4" borderId="22" xfId="23" applyFont="1" applyFill="1" applyBorder="1" applyAlignment="1">
      <alignment horizontal="left" vertical="center" wrapText="1"/>
    </xf>
    <xf numFmtId="0" fontId="54" fillId="4" borderId="0" xfId="0" applyFont="1" applyFill="1"/>
    <xf numFmtId="0" fontId="28" fillId="5" borderId="7" xfId="0" applyFont="1" applyFill="1" applyBorder="1" applyAlignment="1">
      <alignment horizontal="left" vertical="center" wrapText="1"/>
    </xf>
    <xf numFmtId="0" fontId="46" fillId="4" borderId="22" xfId="23" applyFont="1" applyFill="1" applyBorder="1" applyAlignment="1">
      <alignment horizontal="left" vertical="center" wrapText="1"/>
    </xf>
    <xf numFmtId="0" fontId="18" fillId="4" borderId="0" xfId="0" applyFont="1" applyFill="1" applyAlignment="1">
      <alignment horizontal="left" vertical="top" wrapText="1"/>
    </xf>
    <xf numFmtId="0" fontId="41" fillId="4" borderId="0" xfId="22" applyFont="1" applyFill="1" applyBorder="1" applyAlignment="1">
      <alignment horizontal="left" vertical="center" wrapText="1"/>
    </xf>
    <xf numFmtId="0" fontId="41" fillId="0" borderId="0" xfId="22" applyFont="1" applyFill="1" applyBorder="1" applyAlignment="1">
      <alignment horizontal="left" vertical="center" wrapText="1"/>
    </xf>
    <xf numFmtId="0" fontId="45" fillId="5" borderId="16" xfId="0" applyFont="1" applyFill="1" applyBorder="1" applyAlignment="1">
      <alignment horizontal="center" vertical="center" textRotation="90"/>
    </xf>
    <xf numFmtId="0" fontId="45" fillId="5" borderId="8" xfId="0" applyFont="1" applyFill="1" applyBorder="1" applyAlignment="1">
      <alignment horizontal="center" vertical="center" textRotation="90"/>
    </xf>
    <xf numFmtId="0" fontId="45" fillId="5" borderId="9" xfId="0" applyFont="1" applyFill="1" applyBorder="1" applyAlignment="1">
      <alignment horizontal="center" vertical="center" textRotation="90"/>
    </xf>
    <xf numFmtId="0" fontId="45" fillId="5" borderId="13" xfId="0" applyFont="1" applyFill="1" applyBorder="1" applyAlignment="1">
      <alignment horizontal="center" vertical="center" textRotation="90"/>
    </xf>
    <xf numFmtId="0" fontId="45" fillId="5" borderId="14" xfId="0" applyFont="1" applyFill="1" applyBorder="1" applyAlignment="1">
      <alignment horizontal="center" vertical="center" textRotation="90"/>
    </xf>
    <xf numFmtId="0" fontId="45" fillId="5" borderId="15" xfId="0" applyFont="1" applyFill="1" applyBorder="1" applyAlignment="1">
      <alignment horizontal="center" vertical="center" textRotation="90"/>
    </xf>
    <xf numFmtId="0" fontId="49" fillId="5" borderId="17" xfId="0" applyFont="1" applyFill="1" applyBorder="1" applyAlignment="1">
      <alignment horizontal="center" vertical="center" wrapText="1"/>
    </xf>
    <xf numFmtId="0" fontId="49" fillId="5" borderId="11" xfId="0" applyFont="1" applyFill="1" applyBorder="1" applyAlignment="1">
      <alignment horizontal="center" vertical="center" wrapText="1"/>
    </xf>
    <xf numFmtId="0" fontId="49" fillId="5" borderId="18" xfId="0" applyFont="1" applyFill="1" applyBorder="1" applyAlignment="1">
      <alignment horizontal="center" vertical="center" wrapText="1"/>
    </xf>
    <xf numFmtId="0" fontId="49" fillId="5" borderId="21" xfId="0" applyFont="1" applyFill="1" applyBorder="1" applyAlignment="1">
      <alignment horizontal="center" vertical="center" wrapText="1"/>
    </xf>
    <xf numFmtId="0" fontId="49" fillId="5" borderId="22" xfId="0" applyFont="1" applyFill="1" applyBorder="1" applyAlignment="1">
      <alignment horizontal="center" vertical="center" wrapText="1"/>
    </xf>
    <xf numFmtId="0" fontId="36" fillId="0" borderId="7" xfId="0" applyFont="1" applyBorder="1" applyAlignment="1">
      <alignment wrapText="1"/>
    </xf>
    <xf numFmtId="173" fontId="49" fillId="4" borderId="12" xfId="0" applyNumberFormat="1" applyFont="1" applyFill="1" applyBorder="1" applyAlignment="1">
      <alignment horizontal="center" vertical="center"/>
    </xf>
    <xf numFmtId="0" fontId="49" fillId="4" borderId="12" xfId="0" applyFont="1" applyFill="1" applyBorder="1" applyAlignment="1">
      <alignment horizontal="center" vertical="center" wrapText="1"/>
    </xf>
    <xf numFmtId="0" fontId="32" fillId="4" borderId="0" xfId="0" quotePrefix="1" applyFont="1" applyFill="1" applyBorder="1" applyAlignment="1">
      <alignment horizontal="left" wrapText="1"/>
    </xf>
    <xf numFmtId="0" fontId="31" fillId="0" borderId="8" xfId="22" applyFont="1" applyFill="1" applyBorder="1" applyAlignment="1">
      <alignment horizontal="left" vertical="center" wrapText="1"/>
    </xf>
    <xf numFmtId="0" fontId="31" fillId="0" borderId="0" xfId="22" applyFont="1" applyFill="1" applyBorder="1" applyAlignment="1">
      <alignment horizontal="left" vertical="center" wrapText="1"/>
    </xf>
    <xf numFmtId="0" fontId="34" fillId="2" borderId="4"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41" fillId="0" borderId="8" xfId="22" applyFont="1" applyFill="1" applyBorder="1" applyAlignment="1">
      <alignment horizontal="left" vertical="center" wrapText="1"/>
    </xf>
    <xf numFmtId="4" fontId="57" fillId="5" borderId="13" xfId="12" applyNumberFormat="1" applyFont="1" applyFill="1" applyBorder="1" applyAlignment="1">
      <alignment horizontal="center" vertical="center" wrapText="1"/>
    </xf>
    <xf numFmtId="4" fontId="57" fillId="5" borderId="15" xfId="12" applyNumberFormat="1" applyFont="1" applyFill="1" applyBorder="1" applyAlignment="1">
      <alignment horizontal="center" vertical="center" wrapText="1"/>
    </xf>
    <xf numFmtId="1" fontId="55" fillId="5" borderId="12" xfId="12" applyNumberFormat="1" applyFont="1" applyFill="1" applyBorder="1" applyAlignment="1">
      <alignment horizontal="center" vertical="center" wrapText="1"/>
    </xf>
    <xf numFmtId="1" fontId="55" fillId="5" borderId="13" xfId="12" applyNumberFormat="1" applyFont="1" applyFill="1" applyBorder="1" applyAlignment="1">
      <alignment horizontal="left" vertical="center" wrapText="1"/>
    </xf>
    <xf numFmtId="1" fontId="55" fillId="5" borderId="15" xfId="12" applyNumberFormat="1" applyFont="1" applyFill="1" applyBorder="1" applyAlignment="1">
      <alignment horizontal="left" vertical="center" wrapText="1"/>
    </xf>
    <xf numFmtId="1" fontId="55" fillId="5" borderId="13" xfId="12" applyNumberFormat="1" applyFont="1" applyFill="1" applyBorder="1" applyAlignment="1">
      <alignment horizontal="center" vertical="center" wrapText="1"/>
    </xf>
    <xf numFmtId="1" fontId="55" fillId="5" borderId="15" xfId="12" applyNumberFormat="1" applyFont="1" applyFill="1" applyBorder="1" applyAlignment="1">
      <alignment horizontal="center" vertical="center" wrapText="1"/>
    </xf>
    <xf numFmtId="4" fontId="55" fillId="5" borderId="13" xfId="12" applyNumberFormat="1" applyFont="1" applyFill="1" applyBorder="1" applyAlignment="1">
      <alignment horizontal="center" vertical="center" wrapText="1"/>
    </xf>
    <xf numFmtId="4" fontId="55" fillId="5" borderId="15" xfId="12" applyNumberFormat="1" applyFont="1" applyFill="1" applyBorder="1" applyAlignment="1">
      <alignment horizontal="center" vertical="center" wrapText="1"/>
    </xf>
  </cellXfs>
  <cellStyles count="26">
    <cellStyle name="Following" xfId="2"/>
    <cellStyle name="Millares [0]_Person" xfId="3"/>
    <cellStyle name="Millares_Person" xfId="4"/>
    <cellStyle name="Moeda [0]_aola" xfId="5"/>
    <cellStyle name="Moeda_aola" xfId="6"/>
    <cellStyle name="Moneda [0]_Person" xfId="7"/>
    <cellStyle name="Moneda_Person" xfId="8"/>
    <cellStyle name="Normal 2" xfId="9"/>
    <cellStyle name="Normal 2 2" xfId="23"/>
    <cellStyle name="Normal 2 2 2" xfId="25"/>
    <cellStyle name="Normal 3" xfId="10"/>
    <cellStyle name="Normal 3 2" xfId="11"/>
    <cellStyle name="Normal 4" xfId="22"/>
    <cellStyle name="Normal 4 2" xfId="24"/>
    <cellStyle name="Normal_ASTRA_PRICES_03_08 NOT APPLICABLE" xfId="12"/>
    <cellStyle name="Preise inkl." xfId="13"/>
    <cellStyle name="Schraffur" xfId="14"/>
    <cellStyle name="Separador de milhares [0]_Person" xfId="15"/>
    <cellStyle name="Separador de milhares_Person" xfId="16"/>
    <cellStyle name="Standard 2" xfId="17"/>
    <cellStyle name="Standard 3" xfId="18"/>
    <cellStyle name="Standard 3 2" xfId="19"/>
    <cellStyle name="Standard_Abbrev.XLS" xfId="20"/>
    <cellStyle name="Επίπεδο στηλών_1" xfId="1" builtinId="2" iLevel="0"/>
    <cellStyle name="Κανονικό" xfId="0" builtinId="0"/>
    <cellStyle name="표준_C100 BM 동력성능 종합"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absolute">
    <xdr:from>
      <xdr:col>5</xdr:col>
      <xdr:colOff>911087</xdr:colOff>
      <xdr:row>0</xdr:row>
      <xdr:rowOff>0</xdr:rowOff>
    </xdr:from>
    <xdr:to>
      <xdr:col>5</xdr:col>
      <xdr:colOff>1304812</xdr:colOff>
      <xdr:row>0</xdr:row>
      <xdr:rowOff>394191</xdr:rowOff>
    </xdr:to>
    <xdr:sp macro="" textlink="">
      <xdr:nvSpPr>
        <xdr:cNvPr id="3" name="Rectangle 2"/>
        <xdr:cNvSpPr>
          <a:spLocks noChangeAspect="1"/>
        </xdr:cNvSpPr>
      </xdr:nvSpPr>
      <xdr:spPr>
        <a:xfrm flipH="1">
          <a:off x="7978913" y="0"/>
          <a:ext cx="393725" cy="3941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1">
              <a:solidFill>
                <a:schemeClr val="tx1"/>
              </a:solidFill>
              <a:latin typeface="Opel Sans Condensed" panose="020B0503030403020304"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16199812</xdr:colOff>
      <xdr:row>24</xdr:row>
      <xdr:rowOff>36555</xdr:rowOff>
    </xdr:from>
    <xdr:to>
      <xdr:col>0</xdr:col>
      <xdr:colOff>17006094</xdr:colOff>
      <xdr:row>25</xdr:row>
      <xdr:rowOff>43096</xdr:rowOff>
    </xdr:to>
    <xdr:pic>
      <xdr:nvPicPr>
        <xdr:cNvPr id="36" name="Grafik 14"/>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xmlns=""/>
            </a:ext>
          </a:extLst>
        </a:blip>
        <a:srcRect/>
        <a:stretch/>
      </xdr:blipFill>
      <xdr:spPr>
        <a:xfrm>
          <a:off x="16199812" y="13034211"/>
          <a:ext cx="806282" cy="859823"/>
        </a:xfrm>
        <a:prstGeom prst="rect">
          <a:avLst/>
        </a:prstGeom>
      </xdr:spPr>
    </xdr:pic>
    <xdr:clientData/>
  </xdr:twoCellAnchor>
  <xdr:twoCellAnchor editAs="oneCell">
    <xdr:from>
      <xdr:col>0</xdr:col>
      <xdr:colOff>16206320</xdr:colOff>
      <xdr:row>26</xdr:row>
      <xdr:rowOff>13578</xdr:rowOff>
    </xdr:from>
    <xdr:to>
      <xdr:col>0</xdr:col>
      <xdr:colOff>17006094</xdr:colOff>
      <xdr:row>27</xdr:row>
      <xdr:rowOff>1674</xdr:rowOff>
    </xdr:to>
    <xdr:pic>
      <xdr:nvPicPr>
        <xdr:cNvPr id="38" name="Grafik 13"/>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xmlns=""/>
            </a:ext>
          </a:extLst>
        </a:blip>
        <a:srcRect/>
        <a:stretch/>
      </xdr:blipFill>
      <xdr:spPr>
        <a:xfrm>
          <a:off x="16206320" y="14717797"/>
          <a:ext cx="799774" cy="837623"/>
        </a:xfrm>
        <a:prstGeom prst="rect">
          <a:avLst/>
        </a:prstGeom>
      </xdr:spPr>
    </xdr:pic>
    <xdr:clientData/>
  </xdr:twoCellAnchor>
  <xdr:twoCellAnchor editAs="oneCell">
    <xdr:from>
      <xdr:col>0</xdr:col>
      <xdr:colOff>15300694</xdr:colOff>
      <xdr:row>27</xdr:row>
      <xdr:rowOff>27805</xdr:rowOff>
    </xdr:from>
    <xdr:to>
      <xdr:col>0</xdr:col>
      <xdr:colOff>16152812</xdr:colOff>
      <xdr:row>28</xdr:row>
      <xdr:rowOff>26642</xdr:rowOff>
    </xdr:to>
    <xdr:pic>
      <xdr:nvPicPr>
        <xdr:cNvPr id="39" name="Grafik 15"/>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xmlns=""/>
            </a:ext>
          </a:extLst>
        </a:blip>
        <a:srcRect/>
        <a:stretch/>
      </xdr:blipFill>
      <xdr:spPr>
        <a:xfrm>
          <a:off x="15300694" y="15585305"/>
          <a:ext cx="852118" cy="852118"/>
        </a:xfrm>
        <a:prstGeom prst="rect">
          <a:avLst/>
        </a:prstGeom>
      </xdr:spPr>
    </xdr:pic>
    <xdr:clientData/>
  </xdr:twoCellAnchor>
  <xdr:twoCellAnchor>
    <xdr:from>
      <xdr:col>0</xdr:col>
      <xdr:colOff>15329819</xdr:colOff>
      <xdr:row>25</xdr:row>
      <xdr:rowOff>51681</xdr:rowOff>
    </xdr:from>
    <xdr:to>
      <xdr:col>0</xdr:col>
      <xdr:colOff>16093281</xdr:colOff>
      <xdr:row>26</xdr:row>
      <xdr:rowOff>4512</xdr:rowOff>
    </xdr:to>
    <xdr:pic>
      <xdr:nvPicPr>
        <xdr:cNvPr id="40" name="Picture 2"/>
        <xdr:cNvPicPr>
          <a:picLocks noChangeAspect="1" noChangeArrowheads="1"/>
        </xdr:cNvPicPr>
      </xdr:nvPicPr>
      <xdr:blipFill>
        <a:blip xmlns:r="http://schemas.openxmlformats.org/officeDocument/2006/relationships" r:embed="rId4" cstate="screen">
          <a:extLst>
            <a:ext uri="{28A0092B-C50C-407E-A947-70E740481C1C}">
              <a14:useLocalDpi xmlns:a14="http://schemas.microsoft.com/office/drawing/2010/main" xmlns=""/>
            </a:ext>
          </a:extLst>
        </a:blip>
        <a:srcRect l="19778" t="26933" r="34071" b="7771"/>
        <a:stretch>
          <a:fillRect/>
        </a:stretch>
      </xdr:blipFill>
      <xdr:spPr bwMode="auto">
        <a:xfrm>
          <a:off x="15329819" y="13902619"/>
          <a:ext cx="763462" cy="80611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16212343</xdr:colOff>
      <xdr:row>28</xdr:row>
      <xdr:rowOff>78055</xdr:rowOff>
    </xdr:from>
    <xdr:to>
      <xdr:col>0</xdr:col>
      <xdr:colOff>17032233</xdr:colOff>
      <xdr:row>29</xdr:row>
      <xdr:rowOff>-1</xdr:rowOff>
    </xdr:to>
    <xdr:pic>
      <xdr:nvPicPr>
        <xdr:cNvPr id="41" name="Picture 40"/>
        <xdr:cNvPicPr>
          <a:picLocks noChangeAspect="1" noChangeArrowheads="1"/>
        </xdr:cNvPicPr>
      </xdr:nvPicPr>
      <xdr:blipFill rotWithShape="1">
        <a:blip xmlns:r="http://schemas.openxmlformats.org/officeDocument/2006/relationships" r:embed="rId5" cstate="screen">
          <a:extLst>
            <a:ext uri="{28A0092B-C50C-407E-A947-70E740481C1C}">
              <a14:useLocalDpi xmlns:a14="http://schemas.microsoft.com/office/drawing/2010/main" xmlns=""/>
            </a:ext>
          </a:extLst>
        </a:blip>
        <a:srcRect l="19503" t="30058" r="34526" b="7822"/>
        <a:stretch/>
      </xdr:blipFill>
      <xdr:spPr bwMode="auto">
        <a:xfrm>
          <a:off x="16212343" y="16488836"/>
          <a:ext cx="819890" cy="77522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absolute">
    <xdr:from>
      <xdr:col>4</xdr:col>
      <xdr:colOff>1257127</xdr:colOff>
      <xdr:row>0</xdr:row>
      <xdr:rowOff>0</xdr:rowOff>
    </xdr:from>
    <xdr:to>
      <xdr:col>4</xdr:col>
      <xdr:colOff>1991346</xdr:colOff>
      <xdr:row>1</xdr:row>
      <xdr:rowOff>20713</xdr:rowOff>
    </xdr:to>
    <xdr:sp macro="" textlink="">
      <xdr:nvSpPr>
        <xdr:cNvPr id="8" name="Rectangle 7"/>
        <xdr:cNvSpPr>
          <a:spLocks noChangeAspect="1"/>
        </xdr:cNvSpPr>
      </xdr:nvSpPr>
      <xdr:spPr>
        <a:xfrm flipH="1">
          <a:off x="23962668" y="0"/>
          <a:ext cx="734219" cy="71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i="1">
              <a:solidFill>
                <a:schemeClr val="tx1"/>
              </a:solidFill>
              <a:latin typeface="Opel Sans Condensed" panose="020B0503030403020304" pitchFamily="34" charset="0"/>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701108</xdr:colOff>
      <xdr:row>0</xdr:row>
      <xdr:rowOff>0</xdr:rowOff>
    </xdr:from>
    <xdr:to>
      <xdr:col>11</xdr:col>
      <xdr:colOff>1202963</xdr:colOff>
      <xdr:row>1</xdr:row>
      <xdr:rowOff>79575</xdr:rowOff>
    </xdr:to>
    <xdr:sp macro="" textlink="">
      <xdr:nvSpPr>
        <xdr:cNvPr id="4" name="Rectangle 3"/>
        <xdr:cNvSpPr>
          <a:spLocks noChangeAspect="1"/>
        </xdr:cNvSpPr>
      </xdr:nvSpPr>
      <xdr:spPr>
        <a:xfrm flipH="1">
          <a:off x="20443835" y="0"/>
          <a:ext cx="501855" cy="483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1">
              <a:solidFill>
                <a:schemeClr val="tx1"/>
              </a:solidFill>
              <a:latin typeface="Opel Sans Condensed" panose="020B0503030403020304" pitchFamily="34" charset="0"/>
            </a:rPr>
            <a:t>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KET/SSM032_CARLINES/ASTRA/ASTRA%20D2JO/MY'17.5/GME%20VC/Astra%20New%205Door%20MY17.5%20GME%20V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Εκδόσεις 5DR"/>
      <sheetName val="Εκδόσεις ST"/>
      <sheetName val="Ανάλυση Τιμών Μοντέλων"/>
      <sheetName val="Εξοπλισμός"/>
      <sheetName val="Ανάλυση Τιμών Προαιρ. εξοπλ."/>
      <sheetName val="Χρώματα_Ταπετσαρίες"/>
      <sheetName val="Tεχνικά Χαρακτ. 5θυρου"/>
      <sheetName val="Τεχνικά Χαρακτ. ST"/>
      <sheetName val="Ετικέτες ελαστικών 5θυρου"/>
      <sheetName val="Ετικέτες ελαστικών ST"/>
    </sheetNames>
    <sheetDataSet>
      <sheetData sheetId="0" refreshError="1"/>
      <sheetData sheetId="1" refreshError="1"/>
      <sheetData sheetId="2" refreshError="1"/>
      <sheetData sheetId="3">
        <row r="6">
          <cell r="A6" t="str">
            <v>Ταπετσαρία, ύφασμα Formula, Jet Black με: Sport καθίσματα (AE4). (Μόνο με SRY)</v>
          </cell>
        </row>
      </sheetData>
      <sheetData sheetId="4">
        <row r="5">
          <cell r="C5">
            <v>100.32000000000001</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pageSetUpPr fitToPage="1"/>
  </sheetPr>
  <dimension ref="A1:L27"/>
  <sheetViews>
    <sheetView tabSelected="1" zoomScale="69" zoomScaleNormal="69" zoomScaleSheetLayoutView="75" workbookViewId="0">
      <selection sqref="A1:F1"/>
    </sheetView>
  </sheetViews>
  <sheetFormatPr defaultColWidth="0" defaultRowHeight="12.75" zeroHeight="1"/>
  <cols>
    <col min="1" max="1" width="4.75" style="2" bestFit="1" customWidth="1"/>
    <col min="2" max="2" width="36.625" style="2" customWidth="1"/>
    <col min="3" max="3" width="15.5" style="2" customWidth="1"/>
    <col min="4" max="4" width="17.125" style="2" customWidth="1"/>
    <col min="5" max="5" width="18.625" style="1" customWidth="1"/>
    <col min="6" max="6" width="18.375" style="1" customWidth="1"/>
    <col min="7" max="12" width="0" style="2" hidden="1" customWidth="1"/>
    <col min="13" max="16384" width="5.75" style="2" hidden="1"/>
  </cols>
  <sheetData>
    <row r="1" spans="1:12" ht="34.5" customHeight="1">
      <c r="A1" s="83" t="s">
        <v>185</v>
      </c>
      <c r="B1" s="83"/>
      <c r="C1" s="83"/>
      <c r="D1" s="83"/>
      <c r="E1" s="83"/>
      <c r="F1" s="83"/>
    </row>
    <row r="2" spans="1:12" ht="16.5" customHeight="1">
      <c r="A2" s="22"/>
      <c r="B2" s="23"/>
      <c r="C2" s="23"/>
      <c r="D2" s="23"/>
      <c r="E2" s="23"/>
      <c r="F2" s="24"/>
    </row>
    <row r="3" spans="1:12" ht="22.5" customHeight="1">
      <c r="A3" s="25"/>
      <c r="B3" s="26" t="s">
        <v>117</v>
      </c>
      <c r="C3" s="26" t="s">
        <v>49</v>
      </c>
      <c r="D3" s="26" t="s">
        <v>148</v>
      </c>
      <c r="E3" s="26" t="s">
        <v>55</v>
      </c>
      <c r="F3" s="26" t="s">
        <v>149</v>
      </c>
    </row>
    <row r="4" spans="1:12" ht="31.5" customHeight="1">
      <c r="A4" s="88" t="s">
        <v>118</v>
      </c>
      <c r="B4" s="84" t="s">
        <v>223</v>
      </c>
      <c r="C4" s="27" t="s">
        <v>109</v>
      </c>
      <c r="D4" s="28">
        <f>'Ανάλυση Τιμών Μοντέλων'!F5</f>
        <v>18800.440000000002</v>
      </c>
      <c r="E4" s="28">
        <f>'Ανάλυση Τιμών Μοντέλων'!F7</f>
        <v>20499.600000000002</v>
      </c>
      <c r="F4" s="29" t="s">
        <v>0</v>
      </c>
    </row>
    <row r="5" spans="1:12" s="20" customFormat="1" ht="29.25" customHeight="1">
      <c r="A5" s="89"/>
      <c r="B5" s="84"/>
      <c r="C5" s="27" t="s">
        <v>150</v>
      </c>
      <c r="D5" s="28" t="s">
        <v>0</v>
      </c>
      <c r="E5" s="28">
        <f>'Ανάλυση Τιμών Μοντέλων'!F8</f>
        <v>21299.52</v>
      </c>
      <c r="F5" s="29" t="s">
        <v>0</v>
      </c>
    </row>
    <row r="6" spans="1:12" ht="40.5">
      <c r="A6" s="90"/>
      <c r="B6" s="81" t="s">
        <v>224</v>
      </c>
      <c r="C6" s="27" t="s">
        <v>108</v>
      </c>
      <c r="D6" s="28" t="s">
        <v>0</v>
      </c>
      <c r="E6" s="28">
        <f>'Ανάλυση Τιμών Μοντέλων'!F9</f>
        <v>21799.8</v>
      </c>
      <c r="F6" s="28">
        <f>'Ανάλυση Τιμών Μοντέλων'!F12</f>
        <v>25499.600000000002</v>
      </c>
    </row>
    <row r="7" spans="1:12" s="20" customFormat="1" ht="30" customHeight="1">
      <c r="A7" s="30"/>
      <c r="B7" s="30"/>
      <c r="C7" s="31"/>
      <c r="D7" s="31"/>
      <c r="E7" s="31"/>
      <c r="F7" s="31"/>
    </row>
    <row r="8" spans="1:12" s="20" customFormat="1" ht="29.25" customHeight="1">
      <c r="A8" s="91" t="s">
        <v>132</v>
      </c>
      <c r="B8" s="32" t="s">
        <v>119</v>
      </c>
      <c r="C8" s="27" t="s">
        <v>108</v>
      </c>
      <c r="D8" s="28">
        <f>'Ανάλυση Τιμών Μοντέλων'!F6</f>
        <v>21500.492000000002</v>
      </c>
      <c r="E8" s="28" t="s">
        <v>0</v>
      </c>
      <c r="F8" s="28" t="s">
        <v>0</v>
      </c>
    </row>
    <row r="9" spans="1:12" s="20" customFormat="1" ht="33.75" customHeight="1">
      <c r="A9" s="92"/>
      <c r="B9" s="32" t="s">
        <v>120</v>
      </c>
      <c r="C9" s="27" t="s">
        <v>108</v>
      </c>
      <c r="D9" s="28" t="s">
        <v>0</v>
      </c>
      <c r="E9" s="28">
        <f>'Ανάλυση Τιμών Μοντέλων'!F10</f>
        <v>24099.600000000002</v>
      </c>
      <c r="F9" s="28">
        <f>'Ανάλυση Τιμών Μοντέλων'!F13</f>
        <v>25999.8</v>
      </c>
    </row>
    <row r="10" spans="1:12" ht="30.75" customHeight="1">
      <c r="A10" s="92"/>
      <c r="B10" s="32" t="s">
        <v>225</v>
      </c>
      <c r="C10" s="33" t="s">
        <v>110</v>
      </c>
      <c r="D10" s="28" t="s">
        <v>0</v>
      </c>
      <c r="E10" s="28">
        <f>'Ανάλυση Τιμών Μοντέλων'!F11</f>
        <v>25699.8</v>
      </c>
      <c r="F10" s="28">
        <f>'Ανάλυση Τιμών Μοντέλων'!F14</f>
        <v>27699.792000000001</v>
      </c>
    </row>
    <row r="11" spans="1:12" ht="33.75" customHeight="1">
      <c r="A11" s="93"/>
      <c r="B11" s="34" t="s">
        <v>121</v>
      </c>
      <c r="C11" s="35" t="s">
        <v>108</v>
      </c>
      <c r="D11" s="29" t="s">
        <v>0</v>
      </c>
      <c r="E11" s="29" t="s">
        <v>0</v>
      </c>
      <c r="F11" s="28">
        <f>'Ανάλυση Τιμών Μοντέλων'!F15</f>
        <v>27300</v>
      </c>
    </row>
    <row r="12" spans="1:12" ht="227.25" customHeight="1">
      <c r="A12" s="87" t="s">
        <v>145</v>
      </c>
      <c r="B12" s="87"/>
      <c r="C12" s="87"/>
      <c r="D12" s="87"/>
      <c r="E12" s="87"/>
      <c r="F12" s="87"/>
      <c r="G12" s="21"/>
      <c r="H12" s="21"/>
      <c r="I12" s="21"/>
      <c r="J12" s="21"/>
      <c r="K12" s="21"/>
      <c r="L12" s="21"/>
    </row>
    <row r="13" spans="1:12" ht="43.5" customHeight="1">
      <c r="A13" s="86" t="s">
        <v>147</v>
      </c>
      <c r="B13" s="86"/>
      <c r="C13" s="86"/>
      <c r="D13" s="86"/>
      <c r="E13" s="86"/>
      <c r="F13" s="86"/>
    </row>
    <row r="14" spans="1:12" ht="15" hidden="1">
      <c r="A14" s="85"/>
      <c r="B14" s="85"/>
      <c r="C14" s="85"/>
      <c r="D14" s="85"/>
      <c r="E14" s="85"/>
      <c r="F14" s="85"/>
    </row>
    <row r="15" spans="1:12" hidden="1">
      <c r="E15" s="2"/>
      <c r="F15" s="2"/>
    </row>
    <row r="16" spans="1:12" hidden="1">
      <c r="E16" s="2"/>
      <c r="F16" s="2"/>
    </row>
    <row r="17" spans="1:6" ht="30.75" hidden="1">
      <c r="A17" s="82" t="s">
        <v>226</v>
      </c>
      <c r="E17" s="2"/>
      <c r="F17" s="2"/>
    </row>
    <row r="18" spans="1:6" hidden="1">
      <c r="E18" s="2"/>
      <c r="F18" s="2"/>
    </row>
    <row r="19" spans="1:6" hidden="1">
      <c r="E19" s="2"/>
      <c r="F19" s="2"/>
    </row>
    <row r="20" spans="1:6" hidden="1">
      <c r="E20" s="2"/>
      <c r="F20" s="2"/>
    </row>
    <row r="21" spans="1:6" hidden="1">
      <c r="E21" s="2"/>
      <c r="F21" s="2"/>
    </row>
    <row r="22" spans="1:6" hidden="1">
      <c r="E22" s="2"/>
      <c r="F22" s="2"/>
    </row>
    <row r="23" spans="1:6" hidden="1">
      <c r="E23" s="2"/>
      <c r="F23" s="2"/>
    </row>
    <row r="24" spans="1:6" hidden="1">
      <c r="E24" s="2"/>
      <c r="F24" s="2"/>
    </row>
    <row r="25" spans="1:6" hidden="1">
      <c r="E25" s="2"/>
      <c r="F25" s="2"/>
    </row>
    <row r="26" spans="1:6" hidden="1">
      <c r="E26" s="2"/>
      <c r="F26" s="2"/>
    </row>
    <row r="27" spans="1:6" hidden="1">
      <c r="E27" s="2"/>
      <c r="F27" s="2"/>
    </row>
  </sheetData>
  <sheetProtection formatCells="0" formatColumns="0" formatRows="0" insertColumns="0" insertRows="0" insertHyperlinks="0" deleteColumns="0" deleteRows="0" sort="0" autoFilter="0" pivotTables="0"/>
  <mergeCells count="7">
    <mergeCell ref="A1:F1"/>
    <mergeCell ref="B4:B5"/>
    <mergeCell ref="A14:F14"/>
    <mergeCell ref="A13:F13"/>
    <mergeCell ref="A12:F12"/>
    <mergeCell ref="A4:A6"/>
    <mergeCell ref="A8:A11"/>
  </mergeCells>
  <phoneticPr fontId="0"/>
  <printOptions horizontalCentered="1"/>
  <pageMargins left="0.39370078740157483" right="0.39370078740157483" top="0.59055118110236227" bottom="0.39370078740157483" header="0.23622047244094491" footer="0.27559055118110237"/>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4">
    <outlinePr applyStyles="1" summaryRight="0"/>
  </sheetPr>
  <dimension ref="A1:F341"/>
  <sheetViews>
    <sheetView view="pageBreakPreview" zoomScale="37" zoomScaleNormal="60" zoomScaleSheetLayoutView="37" workbookViewId="0"/>
  </sheetViews>
  <sheetFormatPr defaultColWidth="25.625" defaultRowHeight="23.25" zeroHeight="1"/>
  <cols>
    <col min="1" max="1" width="224.625" style="8" customWidth="1"/>
    <col min="2" max="2" width="23.25" style="12" customWidth="1"/>
    <col min="3" max="3" width="25.75" style="13" customWidth="1"/>
    <col min="4" max="4" width="24.375" style="13" customWidth="1"/>
    <col min="5" max="5" width="27.875" style="13" customWidth="1"/>
    <col min="6" max="16384" width="25.625" style="8"/>
  </cols>
  <sheetData>
    <row r="1" spans="1:5" s="7" customFormat="1" ht="55.5" customHeight="1">
      <c r="A1" s="53" t="s">
        <v>187</v>
      </c>
      <c r="B1" s="36"/>
      <c r="C1" s="36"/>
      <c r="D1" s="36"/>
      <c r="E1" s="36"/>
    </row>
    <row r="2" spans="1:5" s="40" customFormat="1" ht="46.5" customHeight="1">
      <c r="A2" s="37"/>
      <c r="B2" s="38"/>
      <c r="C2" s="39" t="str">
        <f>Εκδόσεις!D3</f>
        <v>Selection</v>
      </c>
      <c r="D2" s="39" t="str">
        <f>Εκδόσεις!E3</f>
        <v>Dynamic</v>
      </c>
      <c r="E2" s="39" t="str">
        <f>Εκδόσεις!F3</f>
        <v>Innovation</v>
      </c>
    </row>
    <row r="3" spans="1:5" s="40" customFormat="1" ht="45" customHeight="1">
      <c r="A3" s="41" t="s">
        <v>8</v>
      </c>
      <c r="B3" s="42" t="s">
        <v>19</v>
      </c>
      <c r="C3" s="94" t="s">
        <v>56</v>
      </c>
      <c r="D3" s="95"/>
      <c r="E3" s="96"/>
    </row>
    <row r="4" spans="1:5" s="47" customFormat="1" ht="39.75" customHeight="1">
      <c r="A4" s="43" t="s">
        <v>192</v>
      </c>
      <c r="B4" s="44" t="s">
        <v>168</v>
      </c>
      <c r="C4" s="45" t="s">
        <v>3</v>
      </c>
      <c r="D4" s="45" t="s">
        <v>3</v>
      </c>
      <c r="E4" s="45" t="s">
        <v>0</v>
      </c>
    </row>
    <row r="5" spans="1:5" s="47" customFormat="1" ht="39.75" customHeight="1">
      <c r="A5" s="43" t="s">
        <v>211</v>
      </c>
      <c r="B5" s="44" t="s">
        <v>169</v>
      </c>
      <c r="C5" s="45" t="s">
        <v>3</v>
      </c>
      <c r="D5" s="45" t="s">
        <v>3</v>
      </c>
      <c r="E5" s="45" t="s">
        <v>0</v>
      </c>
    </row>
    <row r="6" spans="1:5" s="47" customFormat="1" ht="39.75" customHeight="1">
      <c r="A6" s="43" t="s">
        <v>212</v>
      </c>
      <c r="B6" s="44" t="s">
        <v>170</v>
      </c>
      <c r="C6" s="45" t="s">
        <v>0</v>
      </c>
      <c r="D6" s="45">
        <f>'[1]Ανάλυση Τιμών Προαιρ. εξοπλ.'!C5</f>
        <v>100.32000000000001</v>
      </c>
      <c r="E6" s="45" t="s">
        <v>0</v>
      </c>
    </row>
    <row r="7" spans="1:5" s="47" customFormat="1" ht="39.75" customHeight="1">
      <c r="A7" s="43" t="s">
        <v>193</v>
      </c>
      <c r="B7" s="44" t="s">
        <v>59</v>
      </c>
      <c r="C7" s="45" t="s">
        <v>0</v>
      </c>
      <c r="D7" s="45" t="s">
        <v>0</v>
      </c>
      <c r="E7" s="45" t="s">
        <v>3</v>
      </c>
    </row>
    <row r="8" spans="1:5" s="47" customFormat="1" ht="39.75" customHeight="1">
      <c r="A8" s="43" t="s">
        <v>194</v>
      </c>
      <c r="B8" s="44" t="s">
        <v>60</v>
      </c>
      <c r="C8" s="45" t="s">
        <v>0</v>
      </c>
      <c r="D8" s="45" t="s">
        <v>0</v>
      </c>
      <c r="E8" s="45" t="s">
        <v>24</v>
      </c>
    </row>
    <row r="9" spans="1:5" s="47" customFormat="1" ht="39.75" customHeight="1">
      <c r="A9" s="43" t="s">
        <v>213</v>
      </c>
      <c r="B9" s="44" t="s">
        <v>115</v>
      </c>
      <c r="C9" s="45" t="s">
        <v>0</v>
      </c>
      <c r="D9" s="45" t="s">
        <v>0</v>
      </c>
      <c r="E9" s="45" t="e">
        <f>#REF!</f>
        <v>#REF!</v>
      </c>
    </row>
    <row r="10" spans="1:5" s="47" customFormat="1" ht="113.25" customHeight="1">
      <c r="A10" s="43" t="s">
        <v>195</v>
      </c>
      <c r="B10" s="44" t="s">
        <v>61</v>
      </c>
      <c r="C10" s="46" t="s">
        <v>0</v>
      </c>
      <c r="D10" s="46" t="s">
        <v>0</v>
      </c>
      <c r="E10" s="45" t="e">
        <f>#REF!</f>
        <v>#REF!</v>
      </c>
    </row>
    <row r="11" spans="1:5" s="47" customFormat="1" ht="39.75" customHeight="1">
      <c r="A11" s="43" t="s">
        <v>91</v>
      </c>
      <c r="B11" s="44" t="s">
        <v>90</v>
      </c>
      <c r="C11" s="45" t="s">
        <v>0</v>
      </c>
      <c r="D11" s="45" t="s">
        <v>0</v>
      </c>
      <c r="E11" s="45" t="s">
        <v>3</v>
      </c>
    </row>
    <row r="12" spans="1:5" s="47" customFormat="1" ht="39.75" customHeight="1">
      <c r="A12" s="43" t="s">
        <v>63</v>
      </c>
      <c r="B12" s="44" t="s">
        <v>52</v>
      </c>
      <c r="C12" s="45" t="s">
        <v>0</v>
      </c>
      <c r="D12" s="45" t="s">
        <v>0</v>
      </c>
      <c r="E12" s="45" t="s">
        <v>3</v>
      </c>
    </row>
    <row r="13" spans="1:5" s="47" customFormat="1" ht="39.75" customHeight="1">
      <c r="A13" s="43" t="s">
        <v>196</v>
      </c>
      <c r="B13" s="44" t="s">
        <v>5</v>
      </c>
      <c r="C13" s="45" t="s">
        <v>171</v>
      </c>
      <c r="D13" s="45" t="s">
        <v>171</v>
      </c>
      <c r="E13" s="45" t="s">
        <v>3</v>
      </c>
    </row>
    <row r="14" spans="1:5" s="40" customFormat="1" ht="30.75">
      <c r="A14" s="48" t="s">
        <v>25</v>
      </c>
      <c r="B14" s="49"/>
      <c r="C14" s="97"/>
      <c r="D14" s="97"/>
      <c r="E14" s="98"/>
    </row>
    <row r="15" spans="1:5" s="47" customFormat="1" ht="39.75" customHeight="1">
      <c r="A15" s="43" t="s">
        <v>129</v>
      </c>
      <c r="B15" s="44" t="s">
        <v>130</v>
      </c>
      <c r="C15" s="45" t="s">
        <v>3</v>
      </c>
      <c r="D15" s="45" t="s">
        <v>3</v>
      </c>
      <c r="E15" s="45" t="s">
        <v>3</v>
      </c>
    </row>
    <row r="16" spans="1:5" s="47" customFormat="1" ht="39.75" customHeight="1">
      <c r="A16" s="43" t="s">
        <v>88</v>
      </c>
      <c r="B16" s="44" t="s">
        <v>87</v>
      </c>
      <c r="C16" s="45" t="s">
        <v>0</v>
      </c>
      <c r="D16" s="45" t="e">
        <f>#REF!</f>
        <v>#REF!</v>
      </c>
      <c r="E16" s="45" t="e">
        <f>#REF!</f>
        <v>#REF!</v>
      </c>
    </row>
    <row r="17" spans="1:5" s="47" customFormat="1" ht="39.75" customHeight="1">
      <c r="A17" s="43" t="s">
        <v>166</v>
      </c>
      <c r="B17" s="44" t="s">
        <v>140</v>
      </c>
      <c r="C17" s="45" t="s">
        <v>3</v>
      </c>
      <c r="D17" s="45" t="s">
        <v>3</v>
      </c>
      <c r="E17" s="45" t="s">
        <v>3</v>
      </c>
    </row>
    <row r="18" spans="1:5" s="47" customFormat="1" ht="39.75" customHeight="1">
      <c r="A18" s="43" t="s">
        <v>89</v>
      </c>
      <c r="B18" s="44" t="s">
        <v>50</v>
      </c>
      <c r="C18" s="45" t="e">
        <f>#REF!</f>
        <v>#REF!</v>
      </c>
      <c r="D18" s="45" t="s">
        <v>3</v>
      </c>
      <c r="E18" s="45" t="s">
        <v>3</v>
      </c>
    </row>
    <row r="19" spans="1:5" s="40" customFormat="1" ht="30.75">
      <c r="A19" s="48" t="s">
        <v>23</v>
      </c>
      <c r="B19" s="49"/>
      <c r="C19" s="97"/>
      <c r="D19" s="97"/>
      <c r="E19" s="98"/>
    </row>
    <row r="20" spans="1:5" s="47" customFormat="1" ht="39.75" customHeight="1">
      <c r="A20" s="43" t="s">
        <v>58</v>
      </c>
      <c r="B20" s="44" t="s">
        <v>40</v>
      </c>
      <c r="C20" s="45" t="s">
        <v>24</v>
      </c>
      <c r="D20" s="45" t="s">
        <v>24</v>
      </c>
      <c r="E20" s="45" t="s">
        <v>24</v>
      </c>
    </row>
    <row r="21" spans="1:5" s="47" customFormat="1" ht="39.75" customHeight="1">
      <c r="A21" s="43" t="s">
        <v>153</v>
      </c>
      <c r="B21" s="44" t="s">
        <v>20</v>
      </c>
      <c r="C21" s="45" t="e">
        <f>#REF!</f>
        <v>#REF!</v>
      </c>
      <c r="D21" s="45" t="e">
        <f>#REF!</f>
        <v>#REF!</v>
      </c>
      <c r="E21" s="45" t="e">
        <f>#REF!</f>
        <v>#REF!</v>
      </c>
    </row>
    <row r="22" spans="1:5" s="47" customFormat="1" ht="39.75" customHeight="1">
      <c r="A22" s="43" t="s">
        <v>189</v>
      </c>
      <c r="B22" s="44" t="s">
        <v>21</v>
      </c>
      <c r="C22" s="45" t="e">
        <f>#REF!</f>
        <v>#REF!</v>
      </c>
      <c r="D22" s="45" t="e">
        <f>#REF!</f>
        <v>#REF!</v>
      </c>
      <c r="E22" s="45" t="e">
        <f>#REF!</f>
        <v>#REF!</v>
      </c>
    </row>
    <row r="23" spans="1:5" s="47" customFormat="1" ht="39.75" customHeight="1">
      <c r="A23" s="43" t="s">
        <v>190</v>
      </c>
      <c r="B23" s="44" t="s">
        <v>191</v>
      </c>
      <c r="C23" s="45" t="e">
        <f>#REF!</f>
        <v>#REF!</v>
      </c>
      <c r="D23" s="45" t="e">
        <f>#REF!</f>
        <v>#REF!</v>
      </c>
      <c r="E23" s="45" t="e">
        <f>#REF!</f>
        <v>#REF!</v>
      </c>
    </row>
    <row r="24" spans="1:5" s="40" customFormat="1" ht="30.75">
      <c r="A24" s="48" t="s">
        <v>22</v>
      </c>
      <c r="B24" s="49"/>
      <c r="C24" s="97"/>
      <c r="D24" s="97"/>
      <c r="E24" s="98"/>
    </row>
    <row r="25" spans="1:5" s="47" customFormat="1" ht="66.75" customHeight="1">
      <c r="A25" s="43" t="s">
        <v>103</v>
      </c>
      <c r="B25" s="44" t="s">
        <v>79</v>
      </c>
      <c r="C25" s="45" t="s">
        <v>3</v>
      </c>
      <c r="D25" s="45" t="s">
        <v>0</v>
      </c>
      <c r="E25" s="45" t="s">
        <v>0</v>
      </c>
    </row>
    <row r="26" spans="1:5" s="47" customFormat="1" ht="66.75" customHeight="1">
      <c r="A26" s="43" t="s">
        <v>154</v>
      </c>
      <c r="B26" s="44" t="s">
        <v>155</v>
      </c>
      <c r="C26" s="45" t="s">
        <v>0</v>
      </c>
      <c r="D26" s="45" t="s">
        <v>3</v>
      </c>
      <c r="E26" s="45" t="s">
        <v>0</v>
      </c>
    </row>
    <row r="27" spans="1:5" s="47" customFormat="1" ht="66.75" customHeight="1">
      <c r="A27" s="43" t="s">
        <v>104</v>
      </c>
      <c r="B27" s="44" t="s">
        <v>80</v>
      </c>
      <c r="C27" s="45" t="s">
        <v>0</v>
      </c>
      <c r="D27" s="45" t="e">
        <f>#REF!</f>
        <v>#REF!</v>
      </c>
      <c r="E27" s="45" t="s">
        <v>24</v>
      </c>
    </row>
    <row r="28" spans="1:5" s="47" customFormat="1" ht="66.75" customHeight="1">
      <c r="A28" s="43" t="s">
        <v>105</v>
      </c>
      <c r="B28" s="44" t="s">
        <v>81</v>
      </c>
      <c r="C28" s="45" t="s">
        <v>0</v>
      </c>
      <c r="D28" s="45" t="s">
        <v>0</v>
      </c>
      <c r="E28" s="45" t="s">
        <v>3</v>
      </c>
    </row>
    <row r="29" spans="1:5" s="47" customFormat="1" ht="66.75" customHeight="1">
      <c r="A29" s="43" t="s">
        <v>105</v>
      </c>
      <c r="B29" s="44" t="s">
        <v>156</v>
      </c>
      <c r="C29" s="45" t="s">
        <v>0</v>
      </c>
      <c r="D29" s="45" t="s">
        <v>0</v>
      </c>
      <c r="E29" s="45" t="e">
        <f>#REF!</f>
        <v>#REF!</v>
      </c>
    </row>
    <row r="30" spans="1:5" s="47" customFormat="1" ht="39.75" customHeight="1">
      <c r="A30" s="43" t="s">
        <v>26</v>
      </c>
      <c r="B30" s="44" t="s">
        <v>41</v>
      </c>
      <c r="C30" s="45" t="s">
        <v>3</v>
      </c>
      <c r="D30" s="45" t="s">
        <v>3</v>
      </c>
      <c r="E30" s="45" t="s">
        <v>3</v>
      </c>
    </row>
    <row r="31" spans="1:5" s="47" customFormat="1" ht="39.75" customHeight="1">
      <c r="A31" s="43" t="s">
        <v>47</v>
      </c>
      <c r="B31" s="44" t="s">
        <v>82</v>
      </c>
      <c r="C31" s="45" t="e">
        <f>#REF!</f>
        <v>#REF!</v>
      </c>
      <c r="D31" s="45" t="e">
        <f>#REF!</f>
        <v>#REF!</v>
      </c>
      <c r="E31" s="45" t="e">
        <f>#REF!</f>
        <v>#REF!</v>
      </c>
    </row>
    <row r="32" spans="1:5" s="40" customFormat="1" ht="30.75">
      <c r="A32" s="48" t="s">
        <v>46</v>
      </c>
      <c r="B32" s="49"/>
      <c r="C32" s="97"/>
      <c r="D32" s="97"/>
      <c r="E32" s="98"/>
    </row>
    <row r="33" spans="1:5" s="47" customFormat="1" ht="35.25">
      <c r="A33" s="54" t="s">
        <v>197</v>
      </c>
      <c r="B33" s="101" t="s">
        <v>67</v>
      </c>
      <c r="C33" s="100" t="s">
        <v>3</v>
      </c>
      <c r="D33" s="100" t="s">
        <v>0</v>
      </c>
      <c r="E33" s="100" t="s">
        <v>0</v>
      </c>
    </row>
    <row r="34" spans="1:5" s="47" customFormat="1" ht="30.75">
      <c r="A34" s="55" t="s">
        <v>172</v>
      </c>
      <c r="B34" s="101"/>
      <c r="C34" s="100"/>
      <c r="D34" s="100"/>
      <c r="E34" s="100"/>
    </row>
    <row r="35" spans="1:5" s="47" customFormat="1" ht="35.25">
      <c r="A35" s="54" t="s">
        <v>198</v>
      </c>
      <c r="B35" s="100" t="s">
        <v>68</v>
      </c>
      <c r="C35" s="100" t="e">
        <f>#REF!</f>
        <v>#REF!</v>
      </c>
      <c r="D35" s="100" t="s">
        <v>3</v>
      </c>
      <c r="E35" s="100" t="s">
        <v>3</v>
      </c>
    </row>
    <row r="36" spans="1:5" s="47" customFormat="1" ht="92.25">
      <c r="A36" s="55" t="s">
        <v>199</v>
      </c>
      <c r="B36" s="100"/>
      <c r="C36" s="100"/>
      <c r="D36" s="100"/>
      <c r="E36" s="100"/>
    </row>
    <row r="37" spans="1:5" s="47" customFormat="1" ht="39.75" customHeight="1">
      <c r="A37" s="43" t="s">
        <v>157</v>
      </c>
      <c r="B37" s="44" t="s">
        <v>158</v>
      </c>
      <c r="C37" s="45" t="s">
        <v>3</v>
      </c>
      <c r="D37" s="45" t="s">
        <v>3</v>
      </c>
      <c r="E37" s="45" t="s">
        <v>3</v>
      </c>
    </row>
    <row r="38" spans="1:5" s="47" customFormat="1" ht="39.75" customHeight="1">
      <c r="A38" s="43" t="s">
        <v>106</v>
      </c>
      <c r="B38" s="44" t="s">
        <v>107</v>
      </c>
      <c r="C38" s="45" t="s">
        <v>3</v>
      </c>
      <c r="D38" s="45" t="s">
        <v>3</v>
      </c>
      <c r="E38" s="45" t="s">
        <v>3</v>
      </c>
    </row>
    <row r="39" spans="1:5" s="47" customFormat="1" ht="39.75" customHeight="1">
      <c r="A39" s="43" t="s">
        <v>200</v>
      </c>
      <c r="B39" s="44" t="s">
        <v>69</v>
      </c>
      <c r="C39" s="45" t="e">
        <f>#REF!</f>
        <v>#REF!</v>
      </c>
      <c r="D39" s="45" t="e">
        <f>#REF!</f>
        <v>#REF!</v>
      </c>
      <c r="E39" s="45" t="e">
        <f>#REF!</f>
        <v>#REF!</v>
      </c>
    </row>
    <row r="40" spans="1:5" s="47" customFormat="1" ht="39.75" customHeight="1">
      <c r="A40" s="43" t="s">
        <v>201</v>
      </c>
      <c r="B40" s="44" t="s">
        <v>70</v>
      </c>
      <c r="C40" s="45" t="s">
        <v>0</v>
      </c>
      <c r="D40" s="45" t="s">
        <v>0</v>
      </c>
      <c r="E40" s="45" t="e">
        <f>#REF!</f>
        <v>#REF!</v>
      </c>
    </row>
    <row r="41" spans="1:5" s="47" customFormat="1" ht="39.75" customHeight="1">
      <c r="A41" s="43" t="s">
        <v>71</v>
      </c>
      <c r="B41" s="44" t="s">
        <v>72</v>
      </c>
      <c r="C41" s="45" t="s">
        <v>3</v>
      </c>
      <c r="D41" s="45" t="s">
        <v>3</v>
      </c>
      <c r="E41" s="45" t="s">
        <v>3</v>
      </c>
    </row>
    <row r="42" spans="1:5" s="4" customFormat="1" ht="33" customHeight="1">
      <c r="A42" s="105" t="s">
        <v>214</v>
      </c>
      <c r="B42" s="106"/>
      <c r="C42" s="106"/>
      <c r="D42" s="106"/>
      <c r="E42" s="106"/>
    </row>
    <row r="43" spans="1:5" s="40" customFormat="1" ht="30.75">
      <c r="A43" s="48" t="s">
        <v>1</v>
      </c>
      <c r="B43" s="49"/>
      <c r="C43" s="97"/>
      <c r="D43" s="97"/>
      <c r="E43" s="98"/>
    </row>
    <row r="44" spans="1:5" s="47" customFormat="1" ht="39.75" customHeight="1">
      <c r="A44" s="43" t="s">
        <v>53</v>
      </c>
      <c r="B44" s="44" t="s">
        <v>42</v>
      </c>
      <c r="C44" s="45" t="s">
        <v>3</v>
      </c>
      <c r="D44" s="45" t="s">
        <v>3</v>
      </c>
      <c r="E44" s="45" t="s">
        <v>3</v>
      </c>
    </row>
    <row r="45" spans="1:5" s="47" customFormat="1" ht="92.25">
      <c r="A45" s="43" t="s">
        <v>202</v>
      </c>
      <c r="B45" s="44" t="s">
        <v>32</v>
      </c>
      <c r="C45" s="45" t="s">
        <v>3</v>
      </c>
      <c r="D45" s="45" t="s">
        <v>3</v>
      </c>
      <c r="E45" s="45" t="s">
        <v>3</v>
      </c>
    </row>
    <row r="46" spans="1:5" s="47" customFormat="1" ht="153.75">
      <c r="A46" s="50" t="s">
        <v>203</v>
      </c>
      <c r="B46" s="44" t="s">
        <v>51</v>
      </c>
      <c r="C46" s="45" t="s">
        <v>0</v>
      </c>
      <c r="D46" s="45" t="e">
        <f>#REF!</f>
        <v>#REF!</v>
      </c>
      <c r="E46" s="45" t="s">
        <v>3</v>
      </c>
    </row>
    <row r="47" spans="1:5" s="47" customFormat="1" ht="39.75" customHeight="1">
      <c r="A47" s="43" t="s">
        <v>6</v>
      </c>
      <c r="B47" s="44" t="s">
        <v>83</v>
      </c>
      <c r="C47" s="45" t="s">
        <v>3</v>
      </c>
      <c r="D47" s="45" t="s">
        <v>3</v>
      </c>
      <c r="E47" s="45" t="s">
        <v>0</v>
      </c>
    </row>
    <row r="48" spans="1:5" s="47" customFormat="1" ht="39.75" customHeight="1">
      <c r="A48" s="43" t="s">
        <v>99</v>
      </c>
      <c r="B48" s="44" t="s">
        <v>100</v>
      </c>
      <c r="C48" s="45" t="s">
        <v>0</v>
      </c>
      <c r="D48" s="45" t="s">
        <v>0</v>
      </c>
      <c r="E48" s="45" t="s">
        <v>3</v>
      </c>
    </row>
    <row r="49" spans="1:5" s="47" customFormat="1" ht="39.75" customHeight="1">
      <c r="A49" s="43" t="s">
        <v>54</v>
      </c>
      <c r="B49" s="44" t="s">
        <v>17</v>
      </c>
      <c r="C49" s="45" t="s">
        <v>3</v>
      </c>
      <c r="D49" s="45" t="s">
        <v>3</v>
      </c>
      <c r="E49" s="45" t="s">
        <v>3</v>
      </c>
    </row>
    <row r="50" spans="1:5" s="47" customFormat="1" ht="39.75" customHeight="1">
      <c r="A50" s="43" t="s">
        <v>64</v>
      </c>
      <c r="B50" s="44" t="s">
        <v>33</v>
      </c>
      <c r="C50" s="45" t="s">
        <v>0</v>
      </c>
      <c r="D50" s="45" t="s">
        <v>3</v>
      </c>
      <c r="E50" s="45" t="s">
        <v>3</v>
      </c>
    </row>
    <row r="51" spans="1:5" s="47" customFormat="1" ht="39.75" customHeight="1">
      <c r="A51" s="43" t="s">
        <v>9</v>
      </c>
      <c r="B51" s="44" t="s">
        <v>27</v>
      </c>
      <c r="C51" s="45" t="s">
        <v>3</v>
      </c>
      <c r="D51" s="45" t="s">
        <v>3</v>
      </c>
      <c r="E51" s="45" t="s">
        <v>3</v>
      </c>
    </row>
    <row r="52" spans="1:5" s="47" customFormat="1" ht="39.75" customHeight="1">
      <c r="A52" s="43" t="s">
        <v>31</v>
      </c>
      <c r="B52" s="44"/>
      <c r="C52" s="45" t="s">
        <v>3</v>
      </c>
      <c r="D52" s="45" t="s">
        <v>3</v>
      </c>
      <c r="E52" s="45" t="s">
        <v>3</v>
      </c>
    </row>
    <row r="53" spans="1:5" s="47" customFormat="1" ht="39.75" customHeight="1">
      <c r="A53" s="43" t="s">
        <v>204</v>
      </c>
      <c r="B53" s="44" t="s">
        <v>113</v>
      </c>
      <c r="C53" s="45" t="s">
        <v>0</v>
      </c>
      <c r="D53" s="45" t="s">
        <v>0</v>
      </c>
      <c r="E53" s="45" t="s">
        <v>3</v>
      </c>
    </row>
    <row r="54" spans="1:5" s="47" customFormat="1" ht="39.75" customHeight="1">
      <c r="A54" s="43" t="s">
        <v>29</v>
      </c>
      <c r="B54" s="44" t="s">
        <v>28</v>
      </c>
      <c r="C54" s="45" t="s">
        <v>3</v>
      </c>
      <c r="D54" s="45" t="s">
        <v>3</v>
      </c>
      <c r="E54" s="45" t="s">
        <v>3</v>
      </c>
    </row>
    <row r="55" spans="1:5" s="47" customFormat="1" ht="39.75" customHeight="1">
      <c r="A55" s="43" t="s">
        <v>101</v>
      </c>
      <c r="B55" s="44" t="s">
        <v>102</v>
      </c>
      <c r="C55" s="45" t="s">
        <v>3</v>
      </c>
      <c r="D55" s="45" t="s">
        <v>3</v>
      </c>
      <c r="E55" s="45" t="s">
        <v>3</v>
      </c>
    </row>
    <row r="56" spans="1:5" s="47" customFormat="1" ht="39.75" customHeight="1">
      <c r="A56" s="43" t="s">
        <v>125</v>
      </c>
      <c r="B56" s="44" t="s">
        <v>126</v>
      </c>
      <c r="C56" s="45" t="s">
        <v>3</v>
      </c>
      <c r="D56" s="45" t="s">
        <v>3</v>
      </c>
      <c r="E56" s="45" t="s">
        <v>3</v>
      </c>
    </row>
    <row r="57" spans="1:5" s="47" customFormat="1" ht="39.75" customHeight="1">
      <c r="A57" s="43" t="s">
        <v>124</v>
      </c>
      <c r="B57" s="44" t="s">
        <v>123</v>
      </c>
      <c r="C57" s="45" t="s">
        <v>3</v>
      </c>
      <c r="D57" s="45" t="s">
        <v>3</v>
      </c>
      <c r="E57" s="45" t="s">
        <v>3</v>
      </c>
    </row>
    <row r="58" spans="1:5" s="47" customFormat="1" ht="39.75" customHeight="1">
      <c r="A58" s="43" t="s">
        <v>11</v>
      </c>
      <c r="B58" s="44" t="s">
        <v>30</v>
      </c>
      <c r="C58" s="45" t="s">
        <v>3</v>
      </c>
      <c r="D58" s="45" t="s">
        <v>3</v>
      </c>
      <c r="E58" s="45" t="s">
        <v>3</v>
      </c>
    </row>
    <row r="59" spans="1:5" s="47" customFormat="1" ht="39.75" customHeight="1">
      <c r="A59" s="43" t="s">
        <v>12</v>
      </c>
      <c r="B59" s="44"/>
      <c r="C59" s="45" t="s">
        <v>3</v>
      </c>
      <c r="D59" s="45" t="s">
        <v>3</v>
      </c>
      <c r="E59" s="45" t="s">
        <v>3</v>
      </c>
    </row>
    <row r="60" spans="1:5" s="47" customFormat="1" ht="123">
      <c r="A60" s="43" t="s">
        <v>205</v>
      </c>
      <c r="B60" s="44" t="s">
        <v>141</v>
      </c>
      <c r="C60" s="45" t="s">
        <v>0</v>
      </c>
      <c r="D60" s="45" t="s">
        <v>0</v>
      </c>
      <c r="E60" s="45" t="e">
        <f>#REF!</f>
        <v>#REF!</v>
      </c>
    </row>
    <row r="61" spans="1:5" s="47" customFormat="1" ht="39.75" customHeight="1">
      <c r="A61" s="43" t="s">
        <v>84</v>
      </c>
      <c r="B61" s="44" t="s">
        <v>15</v>
      </c>
      <c r="C61" s="45" t="s">
        <v>3</v>
      </c>
      <c r="D61" s="45" t="s">
        <v>3</v>
      </c>
      <c r="E61" s="45" t="s">
        <v>3</v>
      </c>
    </row>
    <row r="62" spans="1:5" s="47" customFormat="1" ht="39.75" customHeight="1">
      <c r="A62" s="43" t="s">
        <v>45</v>
      </c>
      <c r="B62" s="44" t="s">
        <v>78</v>
      </c>
      <c r="C62" s="45" t="s">
        <v>3</v>
      </c>
      <c r="D62" s="45" t="s">
        <v>3</v>
      </c>
      <c r="E62" s="45" t="s">
        <v>3</v>
      </c>
    </row>
    <row r="63" spans="1:5" s="47" customFormat="1" ht="61.5">
      <c r="A63" s="43" t="s">
        <v>206</v>
      </c>
      <c r="B63" s="44" t="s">
        <v>77</v>
      </c>
      <c r="C63" s="45" t="e">
        <f>#REF!</f>
        <v>#REF!</v>
      </c>
      <c r="D63" s="45" t="e">
        <f>#REF!</f>
        <v>#REF!</v>
      </c>
      <c r="E63" s="45" t="e">
        <f>#REF!</f>
        <v>#REF!</v>
      </c>
    </row>
    <row r="64" spans="1:5" s="47" customFormat="1" ht="39.75" customHeight="1">
      <c r="A64" s="43" t="s">
        <v>111</v>
      </c>
      <c r="B64" s="44" t="s">
        <v>112</v>
      </c>
      <c r="C64" s="45" t="e">
        <f>#REF!</f>
        <v>#REF!</v>
      </c>
      <c r="D64" s="45" t="s">
        <v>3</v>
      </c>
      <c r="E64" s="45" t="s">
        <v>0</v>
      </c>
    </row>
    <row r="65" spans="1:5" s="47" customFormat="1" ht="39.75" customHeight="1">
      <c r="A65" s="43" t="s">
        <v>173</v>
      </c>
      <c r="B65" s="44" t="s">
        <v>174</v>
      </c>
      <c r="C65" s="45" t="s">
        <v>0</v>
      </c>
      <c r="D65" s="45" t="e">
        <f>#REF!</f>
        <v>#REF!</v>
      </c>
      <c r="E65" s="45" t="s">
        <v>0</v>
      </c>
    </row>
    <row r="66" spans="1:5" s="47" customFormat="1" ht="39.75" customHeight="1">
      <c r="A66" s="43" t="s">
        <v>207</v>
      </c>
      <c r="B66" s="44" t="s">
        <v>175</v>
      </c>
      <c r="C66" s="45" t="s">
        <v>0</v>
      </c>
      <c r="D66" s="45" t="e">
        <f>#REF!</f>
        <v>#REF!</v>
      </c>
      <c r="E66" s="45" t="s">
        <v>171</v>
      </c>
    </row>
    <row r="67" spans="1:5" s="47" customFormat="1" ht="61.5">
      <c r="A67" s="43" t="s">
        <v>208</v>
      </c>
      <c r="B67" s="44" t="s">
        <v>92</v>
      </c>
      <c r="C67" s="45" t="s">
        <v>0</v>
      </c>
      <c r="D67" s="45" t="s">
        <v>0</v>
      </c>
      <c r="E67" s="45" t="s">
        <v>3</v>
      </c>
    </row>
    <row r="68" spans="1:5" s="47" customFormat="1" ht="61.5">
      <c r="A68" s="50" t="s">
        <v>209</v>
      </c>
      <c r="B68" s="44" t="s">
        <v>85</v>
      </c>
      <c r="C68" s="45" t="s">
        <v>0</v>
      </c>
      <c r="D68" s="45" t="s">
        <v>0</v>
      </c>
      <c r="E68" s="45" t="e">
        <f>#REF!</f>
        <v>#REF!</v>
      </c>
    </row>
    <row r="69" spans="1:5" s="40" customFormat="1" ht="30.75">
      <c r="A69" s="48" t="s">
        <v>2</v>
      </c>
      <c r="B69" s="49"/>
      <c r="C69" s="97"/>
      <c r="D69" s="97"/>
      <c r="E69" s="98"/>
    </row>
    <row r="70" spans="1:5" s="47" customFormat="1" ht="39.75" customHeight="1">
      <c r="A70" s="43" t="s">
        <v>7</v>
      </c>
      <c r="B70" s="44" t="s">
        <v>34</v>
      </c>
      <c r="C70" s="45" t="s">
        <v>3</v>
      </c>
      <c r="D70" s="45" t="s">
        <v>0</v>
      </c>
      <c r="E70" s="45" t="s">
        <v>0</v>
      </c>
    </row>
    <row r="71" spans="1:5" s="47" customFormat="1" ht="39.75" customHeight="1">
      <c r="A71" s="43" t="s">
        <v>159</v>
      </c>
      <c r="B71" s="44" t="s">
        <v>16</v>
      </c>
      <c r="C71" s="45" t="e">
        <f>#REF!</f>
        <v>#REF!</v>
      </c>
      <c r="D71" s="45" t="s">
        <v>3</v>
      </c>
      <c r="E71" s="45" t="s">
        <v>3</v>
      </c>
    </row>
    <row r="72" spans="1:5" s="47" customFormat="1" ht="39.75" customHeight="1">
      <c r="A72" s="43" t="s">
        <v>93</v>
      </c>
      <c r="B72" s="44" t="s">
        <v>35</v>
      </c>
      <c r="C72" s="45" t="s">
        <v>3</v>
      </c>
      <c r="D72" s="45" t="s">
        <v>3</v>
      </c>
      <c r="E72" s="45" t="s">
        <v>3</v>
      </c>
    </row>
    <row r="73" spans="1:5" s="47" customFormat="1" ht="39.75" customHeight="1">
      <c r="A73" s="43" t="s">
        <v>94</v>
      </c>
      <c r="B73" s="44" t="s">
        <v>36</v>
      </c>
      <c r="C73" s="45" t="s">
        <v>3</v>
      </c>
      <c r="D73" s="45" t="s">
        <v>3</v>
      </c>
      <c r="E73" s="45" t="s">
        <v>0</v>
      </c>
    </row>
    <row r="74" spans="1:5" s="47" customFormat="1" ht="39.75" customHeight="1">
      <c r="A74" s="43" t="s">
        <v>96</v>
      </c>
      <c r="B74" s="44" t="s">
        <v>95</v>
      </c>
      <c r="C74" s="45" t="s">
        <v>0</v>
      </c>
      <c r="D74" s="45" t="s">
        <v>0</v>
      </c>
      <c r="E74" s="45" t="s">
        <v>3</v>
      </c>
    </row>
    <row r="75" spans="1:5" s="47" customFormat="1" ht="39.75" customHeight="1">
      <c r="A75" s="43" t="s">
        <v>97</v>
      </c>
      <c r="B75" s="44" t="s">
        <v>98</v>
      </c>
      <c r="C75" s="45" t="s">
        <v>0</v>
      </c>
      <c r="D75" s="45" t="s">
        <v>0</v>
      </c>
      <c r="E75" s="45" t="s">
        <v>3</v>
      </c>
    </row>
    <row r="76" spans="1:5" s="47" customFormat="1" ht="57" customHeight="1">
      <c r="A76" s="43" t="s">
        <v>127</v>
      </c>
      <c r="B76" s="44" t="s">
        <v>128</v>
      </c>
      <c r="C76" s="45" t="s">
        <v>3</v>
      </c>
      <c r="D76" s="45" t="s">
        <v>3</v>
      </c>
      <c r="E76" s="45" t="s">
        <v>3</v>
      </c>
    </row>
    <row r="77" spans="1:5" s="47" customFormat="1" ht="39.75" customHeight="1">
      <c r="A77" s="43" t="s">
        <v>73</v>
      </c>
      <c r="B77" s="44" t="s">
        <v>74</v>
      </c>
      <c r="C77" s="45" t="s">
        <v>3</v>
      </c>
      <c r="D77" s="45" t="s">
        <v>3</v>
      </c>
      <c r="E77" s="45" t="s">
        <v>3</v>
      </c>
    </row>
    <row r="78" spans="1:5" s="47" customFormat="1" ht="39.75" customHeight="1">
      <c r="A78" s="43" t="s">
        <v>160</v>
      </c>
      <c r="B78" s="44" t="s">
        <v>161</v>
      </c>
      <c r="C78" s="45" t="s">
        <v>3</v>
      </c>
      <c r="D78" s="45" t="s">
        <v>3</v>
      </c>
      <c r="E78" s="45" t="s">
        <v>3</v>
      </c>
    </row>
    <row r="79" spans="1:5" s="47" customFormat="1" ht="39.75" customHeight="1">
      <c r="A79" s="43" t="s">
        <v>65</v>
      </c>
      <c r="B79" s="44" t="s">
        <v>66</v>
      </c>
      <c r="C79" s="45" t="s">
        <v>0</v>
      </c>
      <c r="D79" s="45" t="s">
        <v>0</v>
      </c>
      <c r="E79" s="45" t="s">
        <v>3</v>
      </c>
    </row>
    <row r="80" spans="1:5" s="47" customFormat="1" ht="39.75" customHeight="1">
      <c r="A80" s="43" t="s">
        <v>75</v>
      </c>
      <c r="B80" s="44" t="s">
        <v>76</v>
      </c>
      <c r="C80" s="45" t="s">
        <v>3</v>
      </c>
      <c r="D80" s="45" t="s">
        <v>3</v>
      </c>
      <c r="E80" s="45" t="s">
        <v>3</v>
      </c>
    </row>
    <row r="81" spans="1:6" s="47" customFormat="1" ht="39.75" customHeight="1">
      <c r="A81" s="43" t="s">
        <v>13</v>
      </c>
      <c r="B81" s="44" t="s">
        <v>37</v>
      </c>
      <c r="C81" s="45" t="s">
        <v>3</v>
      </c>
      <c r="D81" s="45" t="s">
        <v>3</v>
      </c>
      <c r="E81" s="45" t="s">
        <v>3</v>
      </c>
    </row>
    <row r="82" spans="1:6" s="47" customFormat="1" ht="39.75" customHeight="1">
      <c r="A82" s="43" t="s">
        <v>215</v>
      </c>
      <c r="B82" s="44" t="s">
        <v>38</v>
      </c>
      <c r="C82" s="45" t="s">
        <v>3</v>
      </c>
      <c r="D82" s="45" t="s">
        <v>3</v>
      </c>
      <c r="E82" s="45" t="s">
        <v>3</v>
      </c>
    </row>
    <row r="83" spans="1:6" s="47" customFormat="1" ht="39.75" customHeight="1">
      <c r="A83" s="43" t="s">
        <v>162</v>
      </c>
      <c r="B83" s="44" t="s">
        <v>163</v>
      </c>
      <c r="C83" s="45" t="s">
        <v>0</v>
      </c>
      <c r="D83" s="45" t="s">
        <v>0</v>
      </c>
      <c r="E83" s="45" t="s">
        <v>3</v>
      </c>
    </row>
    <row r="84" spans="1:6" s="47" customFormat="1" ht="184.5">
      <c r="A84" s="51" t="s">
        <v>216</v>
      </c>
      <c r="B84" s="44" t="s">
        <v>57</v>
      </c>
      <c r="C84" s="45" t="s">
        <v>0</v>
      </c>
      <c r="D84" s="45" t="e">
        <f>#REF!</f>
        <v>#REF!</v>
      </c>
      <c r="E84" s="45" t="e">
        <f>#REF!</f>
        <v>#REF!</v>
      </c>
    </row>
    <row r="85" spans="1:6" s="47" customFormat="1" ht="184.5">
      <c r="A85" s="52" t="s">
        <v>217</v>
      </c>
      <c r="B85" s="44" t="s">
        <v>62</v>
      </c>
      <c r="C85" s="45" t="s">
        <v>0</v>
      </c>
      <c r="D85" s="45" t="s">
        <v>0</v>
      </c>
      <c r="E85" s="45" t="e">
        <f>#REF!</f>
        <v>#REF!</v>
      </c>
    </row>
    <row r="86" spans="1:6" s="47" customFormat="1" ht="39.75" customHeight="1">
      <c r="A86" s="43" t="s">
        <v>44</v>
      </c>
      <c r="B86" s="44" t="s">
        <v>43</v>
      </c>
      <c r="C86" s="45" t="s">
        <v>3</v>
      </c>
      <c r="D86" s="45" t="s">
        <v>3</v>
      </c>
      <c r="E86" s="45" t="s">
        <v>3</v>
      </c>
    </row>
    <row r="87" spans="1:6" s="47" customFormat="1" ht="39.75" customHeight="1">
      <c r="A87" s="43" t="s">
        <v>218</v>
      </c>
      <c r="B87" s="44" t="s">
        <v>176</v>
      </c>
      <c r="C87" s="45" t="s">
        <v>3</v>
      </c>
      <c r="D87" s="45" t="s">
        <v>3</v>
      </c>
      <c r="E87" s="45" t="s">
        <v>0</v>
      </c>
    </row>
    <row r="88" spans="1:6" s="47" customFormat="1" ht="39.75" customHeight="1">
      <c r="A88" s="43" t="s">
        <v>164</v>
      </c>
      <c r="B88" s="44" t="s">
        <v>14</v>
      </c>
      <c r="C88" s="45" t="s">
        <v>171</v>
      </c>
      <c r="D88" s="45" t="s">
        <v>171</v>
      </c>
      <c r="E88" s="45" t="s">
        <v>3</v>
      </c>
    </row>
    <row r="89" spans="1:6" s="47" customFormat="1" ht="39.75" customHeight="1">
      <c r="A89" s="43" t="s">
        <v>219</v>
      </c>
      <c r="B89" s="44" t="s">
        <v>165</v>
      </c>
      <c r="C89" s="45" t="e">
        <f>#REF!</f>
        <v>#REF!</v>
      </c>
      <c r="D89" s="45" t="e">
        <f>#REF!</f>
        <v>#REF!</v>
      </c>
      <c r="E89" s="45" t="e">
        <f>#REF!</f>
        <v>#REF!</v>
      </c>
    </row>
    <row r="90" spans="1:6" s="47" customFormat="1" ht="39.75" customHeight="1">
      <c r="A90" s="43" t="s">
        <v>220</v>
      </c>
      <c r="B90" s="44" t="s">
        <v>142</v>
      </c>
      <c r="C90" s="45" t="e">
        <f>#REF!</f>
        <v>#REF!</v>
      </c>
      <c r="D90" s="45" t="e">
        <f>#REF!</f>
        <v>#REF!</v>
      </c>
      <c r="E90" s="45" t="e">
        <f>#REF!</f>
        <v>#REF!</v>
      </c>
    </row>
    <row r="91" spans="1:6" s="47" customFormat="1" ht="39.75" customHeight="1">
      <c r="A91" s="43" t="s">
        <v>143</v>
      </c>
      <c r="B91" s="44" t="s">
        <v>144</v>
      </c>
      <c r="C91" s="45" t="s">
        <v>3</v>
      </c>
      <c r="D91" s="45" t="s">
        <v>3</v>
      </c>
      <c r="E91" s="45" t="s">
        <v>3</v>
      </c>
    </row>
    <row r="92" spans="1:6" s="47" customFormat="1" ht="30.75">
      <c r="A92" s="43" t="s">
        <v>86</v>
      </c>
      <c r="B92" s="44" t="s">
        <v>18</v>
      </c>
      <c r="C92" s="45" t="s">
        <v>0</v>
      </c>
      <c r="D92" s="45" t="e">
        <f>#REF!</f>
        <v>#REF!</v>
      </c>
      <c r="E92" s="45" t="e">
        <f>#REF!</f>
        <v>#REF!</v>
      </c>
    </row>
    <row r="93" spans="1:6" s="40" customFormat="1" ht="30.75">
      <c r="A93" s="48" t="s">
        <v>4</v>
      </c>
      <c r="B93" s="49"/>
      <c r="C93" s="97"/>
      <c r="D93" s="97"/>
      <c r="E93" s="98"/>
    </row>
    <row r="94" spans="1:6" s="47" customFormat="1" ht="92.25">
      <c r="A94" s="50" t="s">
        <v>210</v>
      </c>
      <c r="B94" s="44" t="s">
        <v>114</v>
      </c>
      <c r="C94" s="45" t="e">
        <f>#REF!</f>
        <v>#REF!</v>
      </c>
      <c r="D94" s="45" t="e">
        <f>#REF!</f>
        <v>#REF!</v>
      </c>
      <c r="E94" s="45" t="e">
        <f>#REF!</f>
        <v>#REF!</v>
      </c>
    </row>
    <row r="95" spans="1:6" s="47" customFormat="1" ht="39.75" customHeight="1">
      <c r="A95" s="43" t="s">
        <v>10</v>
      </c>
      <c r="B95" s="44" t="s">
        <v>39</v>
      </c>
      <c r="C95" s="45" t="s">
        <v>3</v>
      </c>
      <c r="D95" s="45" t="s">
        <v>3</v>
      </c>
      <c r="E95" s="45" t="s">
        <v>3</v>
      </c>
    </row>
    <row r="96" spans="1:6" s="5" customFormat="1" ht="18.75" customHeight="1">
      <c r="A96" s="102" t="s">
        <v>122</v>
      </c>
      <c r="B96" s="102"/>
      <c r="C96" s="102"/>
      <c r="D96" s="102"/>
      <c r="E96" s="102"/>
      <c r="F96" s="6"/>
    </row>
    <row r="97" spans="1:6" ht="207" customHeight="1">
      <c r="A97" s="103" t="s">
        <v>167</v>
      </c>
      <c r="B97" s="104"/>
      <c r="C97" s="104"/>
      <c r="D97" s="104"/>
      <c r="E97" s="104"/>
      <c r="F97" s="14"/>
    </row>
    <row r="98" spans="1:6" ht="39.75" customHeight="1">
      <c r="A98" s="99"/>
      <c r="B98" s="99"/>
      <c r="C98" s="99"/>
      <c r="D98" s="99"/>
      <c r="E98" s="8"/>
    </row>
    <row r="99" spans="1:6" ht="39.75" customHeight="1">
      <c r="A99" s="9"/>
      <c r="B99" s="10"/>
      <c r="C99" s="11"/>
      <c r="D99" s="11"/>
      <c r="E99" s="11"/>
    </row>
    <row r="100" spans="1:6" ht="39.75" customHeight="1"/>
    <row r="101" spans="1:6" ht="39.75" customHeight="1"/>
    <row r="102" spans="1:6" ht="39.75" customHeight="1"/>
    <row r="103" spans="1:6" ht="39.75" customHeight="1"/>
    <row r="104" spans="1:6" ht="39.75" customHeight="1"/>
    <row r="105" spans="1:6" ht="39.75" customHeight="1"/>
    <row r="106" spans="1:6" ht="39.75" customHeight="1"/>
    <row r="107" spans="1:6" ht="39.75" customHeight="1"/>
    <row r="108" spans="1:6" ht="39.75" customHeight="1"/>
    <row r="109" spans="1:6" ht="39.75" customHeight="1"/>
    <row r="110" spans="1:6" ht="39.75" customHeight="1"/>
    <row r="111" spans="1:6" ht="39.75" customHeight="1"/>
    <row r="112" spans="1:6" ht="39.75" customHeight="1"/>
    <row r="113" ht="39.75" customHeight="1"/>
    <row r="114" ht="39.75" customHeight="1"/>
    <row r="115" ht="39.75" customHeight="1"/>
    <row r="116" ht="39.75" customHeight="1"/>
    <row r="117" ht="39.75" customHeight="1"/>
    <row r="118" ht="39.75" customHeight="1"/>
    <row r="119" ht="39.75" customHeight="1"/>
    <row r="120" ht="39.75" customHeight="1"/>
    <row r="121" ht="39.75" customHeight="1"/>
    <row r="122" ht="39.75" customHeight="1"/>
    <row r="123" ht="39.75" customHeight="1"/>
    <row r="124" ht="39.75" customHeight="1"/>
    <row r="125" ht="39.75" customHeight="1"/>
    <row r="126" ht="39.75" customHeight="1"/>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41" ht="39.75" customHeight="1"/>
    <row r="142" ht="39.75" customHeight="1"/>
    <row r="143" ht="39.75" customHeight="1"/>
    <row r="144" ht="39.75" customHeight="1"/>
    <row r="145" ht="39.75" customHeight="1"/>
    <row r="146" ht="39.75" customHeight="1"/>
    <row r="147" ht="39.75" customHeight="1"/>
    <row r="148" ht="39.75" customHeight="1"/>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sheetData>
  <mergeCells count="20">
    <mergeCell ref="A98:D98"/>
    <mergeCell ref="B35:B36"/>
    <mergeCell ref="D35:D36"/>
    <mergeCell ref="C35:C36"/>
    <mergeCell ref="B33:B34"/>
    <mergeCell ref="C33:C34"/>
    <mergeCell ref="D33:D34"/>
    <mergeCell ref="C43:E43"/>
    <mergeCell ref="A96:E96"/>
    <mergeCell ref="A97:E97"/>
    <mergeCell ref="A42:E42"/>
    <mergeCell ref="C69:E69"/>
    <mergeCell ref="C93:E93"/>
    <mergeCell ref="E33:E34"/>
    <mergeCell ref="E35:E36"/>
    <mergeCell ref="C3:E3"/>
    <mergeCell ref="C14:E14"/>
    <mergeCell ref="C24:E24"/>
    <mergeCell ref="C19:E19"/>
    <mergeCell ref="C32:E32"/>
  </mergeCells>
  <phoneticPr fontId="0"/>
  <printOptions horizontalCentered="1" verticalCentered="1"/>
  <pageMargins left="0" right="0" top="0" bottom="0" header="0.31496062992125984" footer="0.31496062992125984"/>
  <pageSetup paperSize="9" scale="25" fitToHeight="0" orientation="landscape" r:id="rId1"/>
  <headerFooter alignWithMargins="0"/>
  <rowBreaks count="2" manualBreakCount="2">
    <brk id="31" max="4" man="1"/>
    <brk id="68" max="4" man="1"/>
  </rowBreaks>
  <drawing r:id="rId2"/>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N17"/>
  <sheetViews>
    <sheetView view="pageBreakPreview" zoomScale="66" zoomScaleNormal="50" zoomScaleSheetLayoutView="66" workbookViewId="0">
      <pane xSplit="1" ySplit="4" topLeftCell="B5" activePane="bottomRight" state="frozen"/>
      <selection sqref="A1:XFD1"/>
      <selection pane="topRight" sqref="A1:XFD1"/>
      <selection pane="bottomLeft" sqref="A1:XFD1"/>
      <selection pane="bottomRight"/>
    </sheetView>
  </sheetViews>
  <sheetFormatPr defaultColWidth="7.5" defaultRowHeight="31.5" customHeight="1"/>
  <cols>
    <col min="1" max="1" width="74.75" style="15" customWidth="1"/>
    <col min="2" max="2" width="17.5" style="15" customWidth="1"/>
    <col min="3" max="3" width="14.875" style="15" customWidth="1"/>
    <col min="4" max="4" width="20" style="15" customWidth="1"/>
    <col min="5" max="5" width="18.375" style="15" customWidth="1"/>
    <col min="6" max="6" width="19.5" style="15" customWidth="1"/>
    <col min="7" max="7" width="20.75" style="15" customWidth="1"/>
    <col min="8" max="8" width="14.125" style="15" customWidth="1"/>
    <col min="9" max="9" width="22.25" style="15" bestFit="1" customWidth="1"/>
    <col min="10" max="10" width="19.375" style="17" customWidth="1"/>
    <col min="11" max="11" width="17.375" style="17" customWidth="1"/>
    <col min="12" max="12" width="16.75" style="18" customWidth="1"/>
    <col min="13" max="13" width="9.125" style="15" bestFit="1" customWidth="1"/>
    <col min="14" max="16384" width="7.5" style="15"/>
  </cols>
  <sheetData>
    <row r="1" spans="1:14" s="56" customFormat="1" ht="30.75">
      <c r="A1" s="57" t="s">
        <v>186</v>
      </c>
      <c r="B1" s="58"/>
      <c r="C1" s="58"/>
      <c r="D1" s="58"/>
      <c r="E1" s="58"/>
      <c r="F1" s="58"/>
      <c r="G1" s="58"/>
      <c r="H1" s="58"/>
      <c r="I1" s="58"/>
      <c r="J1" s="58"/>
      <c r="K1" s="58"/>
      <c r="L1" s="59"/>
    </row>
    <row r="2" spans="1:14" s="3" customFormat="1" ht="7.5" customHeight="1">
      <c r="A2" s="60"/>
      <c r="B2" s="61"/>
      <c r="C2" s="61"/>
      <c r="D2" s="61"/>
      <c r="E2" s="61"/>
      <c r="F2" s="61"/>
      <c r="G2" s="61"/>
      <c r="H2" s="62">
        <v>0.24</v>
      </c>
      <c r="I2" s="61"/>
      <c r="J2" s="63"/>
      <c r="K2" s="63"/>
      <c r="L2" s="60"/>
    </row>
    <row r="3" spans="1:14" s="64" customFormat="1" ht="28.5" customHeight="1">
      <c r="A3" s="111" t="s">
        <v>131</v>
      </c>
      <c r="B3" s="113" t="s">
        <v>19</v>
      </c>
      <c r="C3" s="113" t="s">
        <v>48</v>
      </c>
      <c r="D3" s="113" t="s">
        <v>133</v>
      </c>
      <c r="E3" s="113" t="s">
        <v>134</v>
      </c>
      <c r="F3" s="115" t="s">
        <v>221</v>
      </c>
      <c r="G3" s="108" t="s">
        <v>222</v>
      </c>
      <c r="H3" s="108" t="s">
        <v>135</v>
      </c>
      <c r="I3" s="108" t="s">
        <v>116</v>
      </c>
      <c r="J3" s="110" t="s">
        <v>136</v>
      </c>
      <c r="K3" s="110"/>
      <c r="L3" s="110"/>
    </row>
    <row r="4" spans="1:14" s="64" customFormat="1" ht="32.25" customHeight="1">
      <c r="A4" s="112"/>
      <c r="B4" s="114"/>
      <c r="C4" s="114"/>
      <c r="D4" s="114"/>
      <c r="E4" s="114"/>
      <c r="F4" s="116"/>
      <c r="G4" s="109"/>
      <c r="H4" s="109"/>
      <c r="I4" s="109"/>
      <c r="J4" s="65" t="s">
        <v>137</v>
      </c>
      <c r="K4" s="65" t="s">
        <v>138</v>
      </c>
      <c r="L4" s="65" t="s">
        <v>139</v>
      </c>
    </row>
    <row r="5" spans="1:14" s="75" customFormat="1" ht="39.950000000000003" customHeight="1">
      <c r="A5" s="66" t="str">
        <f>Εκδόσεις!D3&amp;" "&amp;Εκδόσεις!B4&amp;" "&amp;Εκδόσεις!C4</f>
        <v>Selection 1.0lt Turbo ECOTEC® Direct Injection S/S, 105hp MT5</v>
      </c>
      <c r="B5" s="67" t="s">
        <v>177</v>
      </c>
      <c r="C5" s="68" t="str">
        <f>Εκδόσεις!A4</f>
        <v>Βενζίνη</v>
      </c>
      <c r="D5" s="69">
        <v>103</v>
      </c>
      <c r="E5" s="70">
        <f>0.08*1</f>
        <v>0.08</v>
      </c>
      <c r="F5" s="71">
        <f>G5+H5+I5+1</f>
        <v>18800.440000000002</v>
      </c>
      <c r="G5" s="72">
        <v>14242</v>
      </c>
      <c r="H5" s="73">
        <f t="shared" ref="H5:H11" si="0">G5*$H$2</f>
        <v>3418.08</v>
      </c>
      <c r="I5" s="73">
        <f t="shared" ref="I5" si="1">G5*E5</f>
        <v>1139.3600000000001</v>
      </c>
      <c r="J5" s="74">
        <v>999</v>
      </c>
      <c r="K5" s="72">
        <f>G5*1.24</f>
        <v>17660.079999999998</v>
      </c>
      <c r="L5" s="72">
        <f>G5*1.24</f>
        <v>17660.079999999998</v>
      </c>
    </row>
    <row r="6" spans="1:14" s="75" customFormat="1" ht="39.950000000000003" customHeight="1">
      <c r="A6" s="66" t="str">
        <f>Εκδόσεις!D3&amp;" "&amp;Εκδόσεις!B8&amp;" "&amp;Εκδόσεις!C8</f>
        <v>Selection 1.6lt CDTI S/S, 110hp MT6</v>
      </c>
      <c r="B6" s="67" t="s">
        <v>184</v>
      </c>
      <c r="C6" s="68" t="str">
        <f>Εκδόσεις!A8</f>
        <v>Πετρέλαιο</v>
      </c>
      <c r="D6" s="69">
        <v>89</v>
      </c>
      <c r="E6" s="70">
        <f>0.08*0.95</f>
        <v>7.5999999999999998E-2</v>
      </c>
      <c r="F6" s="71">
        <f t="shared" ref="F6" si="2">G6+H6+I6</f>
        <v>21500.492000000002</v>
      </c>
      <c r="G6" s="72">
        <v>16337</v>
      </c>
      <c r="H6" s="73">
        <f t="shared" si="0"/>
        <v>3920.8799999999997</v>
      </c>
      <c r="I6" s="73">
        <f>G6*E6+1</f>
        <v>1242.6120000000001</v>
      </c>
      <c r="J6" s="74">
        <v>1598</v>
      </c>
      <c r="K6" s="72">
        <f>G6*1.24</f>
        <v>20257.88</v>
      </c>
      <c r="L6" s="72">
        <f>G6*1.24</f>
        <v>20257.88</v>
      </c>
    </row>
    <row r="7" spans="1:14" s="75" customFormat="1" ht="39.950000000000003" customHeight="1">
      <c r="A7" s="66" t="str">
        <f>Εκδόσεις!E3&amp;" "&amp;Εκδόσεις!B4&amp;" "&amp;Εκδόσεις!C4</f>
        <v>Dynamic 1.0lt Turbo ECOTEC® Direct Injection S/S, 105hp MT5</v>
      </c>
      <c r="B7" s="67" t="s">
        <v>178</v>
      </c>
      <c r="C7" s="68" t="str">
        <f>Εκδόσεις!A4</f>
        <v>Βενζίνη</v>
      </c>
      <c r="D7" s="69">
        <v>103</v>
      </c>
      <c r="E7" s="70">
        <f>0.08*1</f>
        <v>0.08</v>
      </c>
      <c r="F7" s="71">
        <f>G7+H7+I7+2</f>
        <v>20499.600000000002</v>
      </c>
      <c r="G7" s="72">
        <v>15530</v>
      </c>
      <c r="H7" s="73">
        <f t="shared" si="0"/>
        <v>3727.2</v>
      </c>
      <c r="I7" s="73">
        <f>G7*E7-2</f>
        <v>1240.4000000000001</v>
      </c>
      <c r="J7" s="76">
        <v>999</v>
      </c>
      <c r="K7" s="72">
        <f t="shared" ref="K7:K15" si="3">G7*1.24</f>
        <v>19257.2</v>
      </c>
      <c r="L7" s="72">
        <f t="shared" ref="L7:L15" si="4">G7*1.24</f>
        <v>19257.2</v>
      </c>
    </row>
    <row r="8" spans="1:14" s="77" customFormat="1" ht="39.950000000000003" customHeight="1">
      <c r="A8" s="66" t="str">
        <f>Εκδόσεις!E3&amp;" "&amp;Εκδόσεις!B4&amp;" "&amp;Εκδόσεις!C5</f>
        <v>Dynamic 1.0lt Turbo ECOTEC® Direct Injection S/S, 105hp Easy 5T</v>
      </c>
      <c r="B8" s="67" t="s">
        <v>179</v>
      </c>
      <c r="C8" s="68" t="str">
        <f>Εκδόσεις!A4</f>
        <v>Βενζίνη</v>
      </c>
      <c r="D8" s="69">
        <v>103</v>
      </c>
      <c r="E8" s="70">
        <f>0.08*1</f>
        <v>0.08</v>
      </c>
      <c r="F8" s="71">
        <f>G8+H8+I8</f>
        <v>21299.52</v>
      </c>
      <c r="G8" s="72">
        <v>16136</v>
      </c>
      <c r="H8" s="73">
        <f t="shared" si="0"/>
        <v>3872.64</v>
      </c>
      <c r="I8" s="73">
        <f t="shared" ref="I8" si="5">G8*E8</f>
        <v>1290.8800000000001</v>
      </c>
      <c r="J8" s="76">
        <v>999</v>
      </c>
      <c r="K8" s="72">
        <f t="shared" si="3"/>
        <v>20008.64</v>
      </c>
      <c r="L8" s="72">
        <f t="shared" si="4"/>
        <v>20008.64</v>
      </c>
      <c r="M8" s="75"/>
      <c r="N8" s="75"/>
    </row>
    <row r="9" spans="1:14" s="77" customFormat="1" ht="39.950000000000003" customHeight="1">
      <c r="A9" s="66" t="str">
        <f>Εκδόσεις!E3&amp;" "&amp;Εκδόσεις!B6&amp;" "&amp;Εκδόσεις!C6</f>
        <v>Dynamic 1.4lt Turbo Direct Injection S/S, 150hp MT6</v>
      </c>
      <c r="B9" s="67" t="s">
        <v>188</v>
      </c>
      <c r="C9" s="68" t="str">
        <f>Εκδόσεις!A4</f>
        <v>Βενζίνη</v>
      </c>
      <c r="D9" s="69">
        <v>114</v>
      </c>
      <c r="E9" s="70">
        <f>0.08*1</f>
        <v>0.08</v>
      </c>
      <c r="F9" s="71">
        <f>G9+H9+I9+1</f>
        <v>21799.8</v>
      </c>
      <c r="G9" s="72">
        <v>16515</v>
      </c>
      <c r="H9" s="73">
        <f t="shared" si="0"/>
        <v>3963.6</v>
      </c>
      <c r="I9" s="73">
        <f>G9*E9-1</f>
        <v>1320.2</v>
      </c>
      <c r="J9" s="76">
        <v>1399</v>
      </c>
      <c r="K9" s="72">
        <f t="shared" si="3"/>
        <v>20478.599999999999</v>
      </c>
      <c r="L9" s="72">
        <f t="shared" si="4"/>
        <v>20478.599999999999</v>
      </c>
      <c r="M9" s="75"/>
      <c r="N9" s="75"/>
    </row>
    <row r="10" spans="1:14" s="75" customFormat="1" ht="39.950000000000003" customHeight="1">
      <c r="A10" s="66" t="str">
        <f>Εκδόσεις!E3&amp;" "&amp;Εκδόσεις!B9&amp;" "&amp;Εκδόσεις!C9</f>
        <v>Dynamic 1.6lt CDTI S/S, 136hp MT6</v>
      </c>
      <c r="B10" s="67" t="s">
        <v>180</v>
      </c>
      <c r="C10" s="68" t="str">
        <f>Εκδόσεις!A8</f>
        <v>Πετρέλαιο</v>
      </c>
      <c r="D10" s="69">
        <v>101</v>
      </c>
      <c r="E10" s="70">
        <f>0.16*1</f>
        <v>0.16</v>
      </c>
      <c r="F10" s="71">
        <f>G10+H10+I10+1</f>
        <v>24099.600000000002</v>
      </c>
      <c r="G10" s="72">
        <v>17214</v>
      </c>
      <c r="H10" s="73">
        <f t="shared" si="0"/>
        <v>4131.3599999999997</v>
      </c>
      <c r="I10" s="73">
        <f>G10*E10-1</f>
        <v>2753.2400000000002</v>
      </c>
      <c r="J10" s="74">
        <v>1598</v>
      </c>
      <c r="K10" s="72">
        <f t="shared" si="3"/>
        <v>21345.360000000001</v>
      </c>
      <c r="L10" s="72">
        <f t="shared" si="4"/>
        <v>21345.360000000001</v>
      </c>
    </row>
    <row r="11" spans="1:14" s="78" customFormat="1" ht="39.950000000000003" customHeight="1">
      <c r="A11" s="66" t="str">
        <f>Εκδόσεις!E3&amp;" "&amp;Εκδόσεις!B9&amp;" "&amp;Εκδόσεις!C10</f>
        <v>Dynamic 1.6lt CDTI S/S, 136hp AT6</v>
      </c>
      <c r="B11" s="67" t="s">
        <v>181</v>
      </c>
      <c r="C11" s="68" t="str">
        <f>Εκδόσεις!A8</f>
        <v>Πετρέλαιο</v>
      </c>
      <c r="D11" s="69">
        <v>119</v>
      </c>
      <c r="E11" s="70">
        <f>0.16*1</f>
        <v>0.16</v>
      </c>
      <c r="F11" s="71">
        <f>G11+H11+I11+1</f>
        <v>25699.8</v>
      </c>
      <c r="G11" s="72">
        <v>18357</v>
      </c>
      <c r="H11" s="73">
        <f t="shared" si="0"/>
        <v>4405.68</v>
      </c>
      <c r="I11" s="73">
        <f>G11*E11-1</f>
        <v>2936.12</v>
      </c>
      <c r="J11" s="74">
        <v>1598</v>
      </c>
      <c r="K11" s="72">
        <f t="shared" si="3"/>
        <v>22762.68</v>
      </c>
      <c r="L11" s="72">
        <f t="shared" si="4"/>
        <v>22762.68</v>
      </c>
      <c r="M11" s="75"/>
      <c r="N11" s="75"/>
    </row>
    <row r="12" spans="1:14" s="78" customFormat="1" ht="39.950000000000003" customHeight="1">
      <c r="A12" s="66" t="str">
        <f>Εκδόσεις!F3&amp;" "&amp;Εκδόσεις!B6&amp;" "&amp;Εκδόσεις!C6</f>
        <v>Innovation 1.4lt Turbo Direct Injection S/S, 150hp MT6</v>
      </c>
      <c r="B12" s="67" t="s">
        <v>151</v>
      </c>
      <c r="C12" s="68" t="str">
        <f>Εκδόσεις!A4</f>
        <v>Βενζίνη</v>
      </c>
      <c r="D12" s="69">
        <v>117</v>
      </c>
      <c r="E12" s="70">
        <f>0.16*1</f>
        <v>0.16</v>
      </c>
      <c r="F12" s="71">
        <f>G12+H12+I12</f>
        <v>25499.600000000002</v>
      </c>
      <c r="G12" s="72">
        <v>18214</v>
      </c>
      <c r="H12" s="73">
        <f>G12*$H$2</f>
        <v>4371.3599999999997</v>
      </c>
      <c r="I12" s="73">
        <f>G12*E12</f>
        <v>2914.2400000000002</v>
      </c>
      <c r="J12" s="74">
        <v>1399</v>
      </c>
      <c r="K12" s="72">
        <f t="shared" si="3"/>
        <v>22585.360000000001</v>
      </c>
      <c r="L12" s="72">
        <f t="shared" si="4"/>
        <v>22585.360000000001</v>
      </c>
      <c r="M12" s="75"/>
      <c r="N12" s="75"/>
    </row>
    <row r="13" spans="1:14" s="75" customFormat="1" ht="39.950000000000003" customHeight="1">
      <c r="A13" s="79" t="str">
        <f>Εκδόσεις!F3&amp;" "&amp;Εκδόσεις!B9&amp;" "&amp;Εκδόσεις!C9</f>
        <v>Innovation 1.6lt CDTI S/S, 136hp MT6</v>
      </c>
      <c r="B13" s="80" t="s">
        <v>182</v>
      </c>
      <c r="C13" s="68" t="str">
        <f>Εκδόσεις!A8</f>
        <v>Πετρέλαιο</v>
      </c>
      <c r="D13" s="69">
        <v>104</v>
      </c>
      <c r="E13" s="70">
        <f>0.16*1</f>
        <v>0.16</v>
      </c>
      <c r="F13" s="71">
        <f>G13+H13+I13-1</f>
        <v>25999.8</v>
      </c>
      <c r="G13" s="72">
        <v>18572</v>
      </c>
      <c r="H13" s="73">
        <f>G13*$H$2</f>
        <v>4457.28</v>
      </c>
      <c r="I13" s="73">
        <f>G13*E13</f>
        <v>2971.52</v>
      </c>
      <c r="J13" s="74">
        <v>1598</v>
      </c>
      <c r="K13" s="72">
        <f t="shared" si="3"/>
        <v>23029.279999999999</v>
      </c>
      <c r="L13" s="72">
        <f t="shared" si="4"/>
        <v>23029.279999999999</v>
      </c>
    </row>
    <row r="14" spans="1:14" s="75" customFormat="1" ht="39.950000000000003" customHeight="1">
      <c r="A14" s="79" t="str">
        <f>Εκδόσεις!F3&amp;" "&amp;Εκδόσεις!B9&amp;" "&amp;Εκδόσεις!C10</f>
        <v>Innovation 1.6lt CDTI S/S, 136hp AT6</v>
      </c>
      <c r="B14" s="80" t="s">
        <v>183</v>
      </c>
      <c r="C14" s="68" t="str">
        <f>Εκδόσεις!A8</f>
        <v>Πετρέλαιο</v>
      </c>
      <c r="D14" s="69">
        <v>122</v>
      </c>
      <c r="E14" s="70">
        <f>0.16*1.1</f>
        <v>0.17600000000000002</v>
      </c>
      <c r="F14" s="71">
        <f>G14+H14+I14</f>
        <v>27699.792000000001</v>
      </c>
      <c r="G14" s="72">
        <v>19562</v>
      </c>
      <c r="H14" s="73">
        <f>G14*$H$2</f>
        <v>4694.88</v>
      </c>
      <c r="I14" s="73">
        <f>G14*E14</f>
        <v>3442.9120000000003</v>
      </c>
      <c r="J14" s="74">
        <v>1598</v>
      </c>
      <c r="K14" s="72">
        <f t="shared" si="3"/>
        <v>24256.880000000001</v>
      </c>
      <c r="L14" s="72">
        <f t="shared" si="4"/>
        <v>24256.880000000001</v>
      </c>
    </row>
    <row r="15" spans="1:14" s="75" customFormat="1" ht="39.950000000000003" customHeight="1">
      <c r="A15" s="79" t="str">
        <f>Εκδόσεις!F3&amp;" "&amp;Εκδόσεις!B11&amp;" "&amp;Εκδόσεις!C11</f>
        <v>Innovation 1.6lt CDTI BiTurbo S/S, 160hp MT6</v>
      </c>
      <c r="B15" s="80" t="s">
        <v>152</v>
      </c>
      <c r="C15" s="68" t="str">
        <f>Εκδόσεις!A8</f>
        <v>Πετρέλαιο</v>
      </c>
      <c r="D15" s="69">
        <v>109</v>
      </c>
      <c r="E15" s="70">
        <f>0.16*1</f>
        <v>0.16</v>
      </c>
      <c r="F15" s="71">
        <f>G15+H15+I15+1</f>
        <v>27300</v>
      </c>
      <c r="G15" s="72">
        <v>19500</v>
      </c>
      <c r="H15" s="73">
        <f>G15*$H$2</f>
        <v>4680</v>
      </c>
      <c r="I15" s="73">
        <f>G15*E15-1</f>
        <v>3119</v>
      </c>
      <c r="J15" s="74">
        <v>1598</v>
      </c>
      <c r="K15" s="72">
        <f t="shared" si="3"/>
        <v>24180</v>
      </c>
      <c r="L15" s="72">
        <f t="shared" si="4"/>
        <v>24180</v>
      </c>
    </row>
    <row r="16" spans="1:14" s="16" customFormat="1" ht="15">
      <c r="A16" s="19"/>
      <c r="B16" s="19"/>
      <c r="C16" s="19"/>
      <c r="D16" s="19"/>
      <c r="E16" s="19"/>
      <c r="F16" s="19"/>
      <c r="G16" s="19"/>
      <c r="H16" s="19"/>
      <c r="I16" s="19"/>
      <c r="J16" s="19"/>
      <c r="K16" s="19"/>
      <c r="L16" s="19"/>
    </row>
    <row r="17" spans="1:12" s="16" customFormat="1" ht="173.25" customHeight="1">
      <c r="A17" s="107" t="s">
        <v>146</v>
      </c>
      <c r="B17" s="87"/>
      <c r="C17" s="87"/>
      <c r="D17" s="87"/>
      <c r="E17" s="87"/>
      <c r="F17" s="87"/>
      <c r="G17" s="87"/>
      <c r="H17" s="87"/>
      <c r="I17" s="87"/>
      <c r="J17" s="87"/>
      <c r="K17" s="87"/>
      <c r="L17" s="87"/>
    </row>
  </sheetData>
  <mergeCells count="11">
    <mergeCell ref="A17:L17"/>
    <mergeCell ref="I3:I4"/>
    <mergeCell ref="J3:L3"/>
    <mergeCell ref="A3:A4"/>
    <mergeCell ref="B3:B4"/>
    <mergeCell ref="C3:C4"/>
    <mergeCell ref="D3:D4"/>
    <mergeCell ref="E3:E4"/>
    <mergeCell ref="F3:F4"/>
    <mergeCell ref="G3:G4"/>
    <mergeCell ref="H3:H4"/>
  </mergeCells>
  <printOptions horizontalCentered="1"/>
  <pageMargins left="0.19685039370078741" right="0.15748031496062992" top="0.27559055118110237" bottom="0.15748031496062992" header="0.43307086614173229" footer="0.19685039370078741"/>
  <pageSetup paperSize="9" scale="46"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4</vt:i4>
      </vt:variant>
    </vt:vector>
  </HeadingPairs>
  <TitlesOfParts>
    <vt:vector size="7" baseType="lpstr">
      <vt:lpstr>Εκδόσεις</vt:lpstr>
      <vt:lpstr>Εξοπλισμός</vt:lpstr>
      <vt:lpstr>Ανάλυση Τιμών Μοντέλων</vt:lpstr>
      <vt:lpstr>'Ανάλυση Τιμών Μοντέλων'!Print_Area</vt:lpstr>
      <vt:lpstr>Εκδόσεις!Print_Area</vt:lpstr>
      <vt:lpstr>Εξοπλισμός!Print_Area</vt:lpstr>
      <vt:lpstr>Εξοπλισμός!Print_Titles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user</cp:lastModifiedBy>
  <cp:lastPrinted>2017-07-28T11:41:26Z</cp:lastPrinted>
  <dcterms:created xsi:type="dcterms:W3CDTF">2005-06-09T13:23:39Z</dcterms:created>
  <dcterms:modified xsi:type="dcterms:W3CDTF">2017-09-11T09:31:23Z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3" name="_NewReviewCycle">
    <vt:lpwstr/>
  </property>
</Properties>
</file>