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ate1904="1" codeName="ThisWorkbook"/>
  <bookViews>
    <workbookView xWindow="-15" yWindow="585" windowWidth="8655" windowHeight="9105" tabRatio="690"/>
  </bookViews>
  <sheets>
    <sheet name="Εκδόσεις" sheetId="1" r:id="rId1"/>
    <sheet name="Εξοπλισμός" sheetId="54" r:id="rId2"/>
    <sheet name="Ανάλυση Τιμών Μοντέλων" sheetId="46" r:id="rId3"/>
  </sheets>
  <definedNames>
    <definedName name="___INDEX_SHEET___ASAP_Utilities">#REF!</definedName>
    <definedName name="_xlnm.Print_Area" localSheetId="2">'Ανάλυση Τιμών Μοντέλων'!$A$1:$L$10</definedName>
    <definedName name="_xlnm.Print_Area" localSheetId="0">Εκδόσεις!$A$1:$E$11</definedName>
    <definedName name="_xlnm.Print_Area" localSheetId="1">Εξοπλισμός!$A$1:$C$65</definedName>
  </definedNames>
  <calcPr calcId="124519"/>
  <fileRecoveryPr autoRecover="0"/>
</workbook>
</file>

<file path=xl/calcChain.xml><?xml version="1.0" encoding="utf-8"?>
<calcChain xmlns="http://schemas.openxmlformats.org/spreadsheetml/2006/main">
  <c r="C17" i="54"/>
  <c r="F7" i="46" l="1"/>
  <c r="C15" i="54" l="1"/>
  <c r="C63" l="1"/>
  <c r="C61"/>
  <c r="C60"/>
  <c r="C59"/>
  <c r="C42"/>
  <c r="C40"/>
  <c r="C28"/>
  <c r="C27"/>
  <c r="C16"/>
  <c r="E6" i="46" l="1"/>
  <c r="E8"/>
  <c r="E5"/>
  <c r="K5" l="1"/>
  <c r="K6"/>
  <c r="K7"/>
  <c r="K8"/>
  <c r="C8"/>
  <c r="C7"/>
  <c r="C6"/>
  <c r="C5"/>
  <c r="A6"/>
  <c r="A5"/>
  <c r="H6"/>
  <c r="L6"/>
  <c r="I6"/>
  <c r="H5"/>
  <c r="I5"/>
  <c r="E4" i="1" l="1"/>
  <c r="F5" i="46"/>
  <c r="F6"/>
  <c r="E5" i="1" s="1"/>
  <c r="L5" i="46"/>
  <c r="A8" l="1"/>
  <c r="A7"/>
  <c r="I8"/>
  <c r="E7"/>
  <c r="L7" l="1"/>
  <c r="H7"/>
  <c r="L8"/>
  <c r="I7"/>
  <c r="H8"/>
  <c r="F8" s="1"/>
  <c r="E8" i="1" s="1"/>
  <c r="E7" l="1"/>
</calcChain>
</file>

<file path=xl/sharedStrings.xml><?xml version="1.0" encoding="utf-8"?>
<sst xmlns="http://schemas.openxmlformats.org/spreadsheetml/2006/main" count="188" uniqueCount="144">
  <si>
    <t>-</t>
  </si>
  <si>
    <t>Ασφάλεια</t>
  </si>
  <si>
    <t>Diesel</t>
  </si>
  <si>
    <t>s</t>
  </si>
  <si>
    <t>N34</t>
  </si>
  <si>
    <t>Ηλεκτρικοί/Θερμαινόμενοι εξωτερικοί καθρέπτες στο χρώμα αμαξώματος</t>
  </si>
  <si>
    <t>Εσωτερικό</t>
  </si>
  <si>
    <t>Ηλεκτρονικό πρόγραμμα ευστάθειας (ESP)</t>
  </si>
  <si>
    <t>Αναδιπλούμενη πλάτη πίσω καθισμάτων 60/40</t>
  </si>
  <si>
    <t>Προεγκατάσταση ISOFIX για παιδικό κάθισμα στις 2 εξωτερικές πίσω θέσεις</t>
  </si>
  <si>
    <t>Σύστημα αποσπώμενων πεντάλ</t>
  </si>
  <si>
    <t>Τηλεσκοπική και καθ' ύψος ρύθμιση τιμονιού</t>
  </si>
  <si>
    <t>T3U</t>
  </si>
  <si>
    <t>AYC</t>
  </si>
  <si>
    <t>Κωδικός</t>
  </si>
  <si>
    <t>9M2</t>
  </si>
  <si>
    <t>Ζάντες &amp; Ελαστικά</t>
  </si>
  <si>
    <t>Χρώματα Αμαξώματος</t>
  </si>
  <si>
    <t>Εξωτερική Εμφάνιση</t>
  </si>
  <si>
    <t>FX3</t>
  </si>
  <si>
    <t>C99</t>
  </si>
  <si>
    <t>Απενεργοποίηση εμπρός και πλευρικού αερόσακου, συνοδηγού</t>
  </si>
  <si>
    <t>AHN</t>
  </si>
  <si>
    <t>ABS με δισκόφρενα  εμπρός/πίσω</t>
  </si>
  <si>
    <t>N37</t>
  </si>
  <si>
    <t>TSP</t>
  </si>
  <si>
    <t>A64</t>
  </si>
  <si>
    <t>GAZ</t>
  </si>
  <si>
    <t>K33</t>
  </si>
  <si>
    <t>Σύστημα διατήρησης σταθερής ταχύτητας (Cruise Control) με περιοριστή ταχύτητας</t>
  </si>
  <si>
    <t>Σύστημα Παρακολούθησης Πίεσης Ελαστικών (ένδειξη ανά ελαστικό)</t>
  </si>
  <si>
    <t>Infotainment</t>
  </si>
  <si>
    <t>Καύσιμο</t>
  </si>
  <si>
    <t xml:space="preserve">Aερόσακοι οδηγού, συνοδηγού, πλευρικοί &amp; οροφής </t>
  </si>
  <si>
    <t>MT6</t>
  </si>
  <si>
    <t>GNG</t>
  </si>
  <si>
    <t>Τέλος ταξινόμησης</t>
  </si>
  <si>
    <t xml:space="preserve">  - = δεν διατίθεται           s= standard    o=επιλογή χωρίς χρέωση           €=επιλογή με χρέωση (ενδεικτική λιανική τιμή)         p=επιλογή μέσω πακέτου</t>
  </si>
  <si>
    <t xml:space="preserve">     Μοντέλο - Περιγραφή</t>
  </si>
  <si>
    <t>Εκπομπές Ρύπων
(CO2 Μικτού Κύκλου g/km)</t>
  </si>
  <si>
    <t>Συντελεστής 
Τέλους 
Ταξινόμησης</t>
  </si>
  <si>
    <t>ΦΠΑ</t>
  </si>
  <si>
    <t>Ειδικές Κατηγορίες</t>
  </si>
  <si>
    <t>Κυβισμός (κ.ε.)</t>
  </si>
  <si>
    <t>Πολύτεκνοι</t>
  </si>
  <si>
    <t>Ανάπηροι</t>
  </si>
  <si>
    <t xml:space="preserve">Όργανα με χρωμιωμένα / ημιδιαφανή κυκλικά πλαίσια </t>
  </si>
  <si>
    <t>DVN</t>
  </si>
  <si>
    <t xml:space="preserve">Διακοσμητικά Dolomite Pearl light </t>
  </si>
  <si>
    <t>VA4 / 2HQ</t>
  </si>
  <si>
    <t>D75</t>
  </si>
  <si>
    <t>Summit White (GAZ)</t>
  </si>
  <si>
    <t>Φώτα ημέρας</t>
  </si>
  <si>
    <t>T3N</t>
  </si>
  <si>
    <t>DWE</t>
  </si>
  <si>
    <t>KB5</t>
  </si>
  <si>
    <t>Προσκέφαλα εμπρός ρυθμιζόμενα καθ'ύψος</t>
  </si>
  <si>
    <t>AJC</t>
  </si>
  <si>
    <t>Διπλοί προεντατήρες στις εμπρός ζώνες ασφαλείας</t>
  </si>
  <si>
    <t>Α69</t>
  </si>
  <si>
    <t>Ενεργά προσκέφαλα εμπρός</t>
  </si>
  <si>
    <t>AJF</t>
  </si>
  <si>
    <t>Δύο προσκέφαλα πίσω</t>
  </si>
  <si>
    <t>Προβολείς ομίχλης (χωρίς χρωμιωμένα ένθετα)</t>
  </si>
  <si>
    <t>UJM</t>
  </si>
  <si>
    <t xml:space="preserve"> Ένα αναδιπλούμενο κλειδί </t>
  </si>
  <si>
    <t>Φώτα ανάγνωσης εμπρός</t>
  </si>
  <si>
    <t>C95</t>
  </si>
  <si>
    <t>Ρυθμιζόμενο κάθισμα οδηγού/συνοδηγού 4/2 κατευθύνσεων</t>
  </si>
  <si>
    <t>AH3/AG5</t>
  </si>
  <si>
    <t>UH0/UH1</t>
  </si>
  <si>
    <t>0PD69 i061</t>
  </si>
  <si>
    <t>Ανάλυση τιμών Opel Astra Sedan</t>
  </si>
  <si>
    <t>Εξοπλισμός Opel Astra Sedan</t>
  </si>
  <si>
    <t>Εκδόσεις/Κινητήρες Opel Astra Sedan</t>
  </si>
  <si>
    <r>
      <rPr>
        <u/>
        <sz val="10"/>
        <color theme="1"/>
        <rFont val="Opel Sans Condensed"/>
        <family val="2"/>
        <charset val="161"/>
      </rPr>
      <t>Σημειώσεις:</t>
    </r>
    <r>
      <rPr>
        <sz val="10"/>
        <color theme="1"/>
        <rFont val="Opel Sans Condensed"/>
        <family val="2"/>
        <charset val="161"/>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</si>
  <si>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r>
      <t xml:space="preserve">Ανακύκλωση: Πληροφορίες αναφορικά με τον Σχεδιασμό για το Περιβάλλον, το Δίκτυο Παράδοσης &amp; Παραλαβής Οχημάτων Τέλους Κύκλου Ζωής ΕΔΟΕ μπορούν να βρεθούν στο: </t>
    </r>
    <r>
      <rPr>
        <u/>
        <sz val="10"/>
        <color theme="1"/>
        <rFont val="Opel Sans Condensed"/>
        <family val="2"/>
        <charset val="161"/>
      </rPr>
      <t>www.opel.gr/empeiria/anakyklosi.html</t>
    </r>
  </si>
  <si>
    <t>Dream</t>
  </si>
  <si>
    <t>Start &amp; Stop</t>
  </si>
  <si>
    <t>AT6</t>
  </si>
  <si>
    <t>Βενζίνη</t>
  </si>
  <si>
    <t>1.6lt CDTI, 136hp</t>
  </si>
  <si>
    <t xml:space="preserve">Ταπετσαρία, ύφασμα/PVC Wega Morrocana /Jet Black </t>
  </si>
  <si>
    <t>TANL</t>
  </si>
  <si>
    <t>Χειρολαβές θυρών στο χρώμα του αμαξώματος</t>
  </si>
  <si>
    <t>PGQ</t>
  </si>
  <si>
    <t>Φώτα ημέρας LED</t>
  </si>
  <si>
    <t>T3S</t>
  </si>
  <si>
    <t>Ηλεκτρικά Αναδιπλούμενοι εξωτερικοί καθρέπτες</t>
  </si>
  <si>
    <t>DWF</t>
  </si>
  <si>
    <t>UTT</t>
  </si>
  <si>
    <t>Αισθητήρες παρκαρίσματος, εμπρός / πίσω</t>
  </si>
  <si>
    <t>UD5</t>
  </si>
  <si>
    <t>A8Z</t>
  </si>
  <si>
    <t>Y3I</t>
  </si>
  <si>
    <t>Ηλεκτρονικός Διζωνικός Κλιματισμός ECC</t>
  </si>
  <si>
    <t>CJ2</t>
  </si>
  <si>
    <t xml:space="preserve">Κεντρικό υποβραχιόνιο, εμπρός </t>
  </si>
  <si>
    <t>DBU</t>
  </si>
  <si>
    <r>
      <t>Ηλεκτρική ηλιοροφή</t>
    </r>
    <r>
      <rPr>
        <b/>
        <sz val="20"/>
        <color rgb="FF3333FF"/>
        <rFont val="Opel Sans Condensed"/>
        <family val="2"/>
        <charset val="161"/>
      </rPr>
      <t/>
    </r>
  </si>
  <si>
    <t>CF5</t>
  </si>
  <si>
    <t>GG7</t>
  </si>
  <si>
    <t>Pull Me Over Red</t>
  </si>
  <si>
    <t>Υπενθύμιση ζώνης ασφαλείας οδηγού/συνοδηγού</t>
  </si>
  <si>
    <t>Opel OnStar</t>
  </si>
  <si>
    <t>UE1</t>
  </si>
  <si>
    <t>KTM</t>
  </si>
  <si>
    <t>J60/J67</t>
  </si>
  <si>
    <t>Πακέτα Προαιρετικού Εξοπλισμού</t>
  </si>
  <si>
    <t>LPNT</t>
  </si>
  <si>
    <t>Ηλεκτρικά παράθυρα εμπρός &amp; πίσω</t>
  </si>
  <si>
    <t>AXG / AEF &amp; AER</t>
  </si>
  <si>
    <t>Άνεση &amp; Λειτουργικότητα</t>
  </si>
  <si>
    <t>0PD69 GDF1</t>
  </si>
  <si>
    <t>0PD69 iFF1</t>
  </si>
  <si>
    <t>1.4lt Turbo, 140hp</t>
  </si>
  <si>
    <t xml:space="preserve">Πίσω ανάρτηση με σύνδεσμο Watt </t>
  </si>
  <si>
    <t>0PD69 GI61</t>
  </si>
  <si>
    <t xml:space="preserve">Ζάντες αλουμινίου 17"  
ελαστικά: 225/50 R17 (RKW για 1.6 MT6, QZZ για 1.6 AT6, QAJ για 1.4) </t>
  </si>
  <si>
    <t>Ρεζέρβα space saver</t>
  </si>
  <si>
    <t>RU5</t>
  </si>
  <si>
    <t>AQP</t>
  </si>
  <si>
    <t xml:space="preserve">Κεντρικό προσκέφαλο, πίσω </t>
  </si>
  <si>
    <t>DT4</t>
  </si>
  <si>
    <t xml:space="preserve"> Πακέτο καπνιστού </t>
  </si>
  <si>
    <t>BTQ</t>
  </si>
  <si>
    <t>Κινητήρας</t>
  </si>
  <si>
    <t xml:space="preserve">Κιβώτιο </t>
  </si>
  <si>
    <r>
      <t xml:space="preserve">Δερμάτινο τιμόνι 3-ακτίνων, με </t>
    </r>
    <r>
      <rPr>
        <b/>
        <sz val="25"/>
        <color rgb="FF3333FF"/>
        <rFont val="Opel Sans Condensed"/>
        <family val="2"/>
        <charset val="161"/>
      </rPr>
      <t xml:space="preserve">Χειριστήρια ηχοσυστήματος (UC3) </t>
    </r>
  </si>
  <si>
    <r>
      <t xml:space="preserve">Light Pack, με: </t>
    </r>
    <r>
      <rPr>
        <b/>
        <sz val="25"/>
        <color rgb="FF3333FF"/>
        <rFont val="Opel Sans Condensed"/>
        <family val="2"/>
        <charset val="161"/>
      </rPr>
      <t>Σκιάδια με φωτιζόμενους καθρέπτες (D6I) &amp; Φώτα ανάγνωσης, πίσω (TR0)</t>
    </r>
  </si>
  <si>
    <r>
      <t>Radio Navigation 950</t>
    </r>
    <r>
      <rPr>
        <b/>
        <vertAlign val="superscript"/>
        <sz val="25"/>
        <rFont val="Opel Sans Condensed"/>
        <family val="2"/>
        <charset val="161"/>
      </rPr>
      <t xml:space="preserve"> (2)</t>
    </r>
    <r>
      <rPr>
        <b/>
        <sz val="25"/>
        <rFont val="Opel Sans Condensed"/>
        <family val="2"/>
        <charset val="161"/>
      </rPr>
      <t xml:space="preserve"> (CD, MP3) </t>
    </r>
  </si>
  <si>
    <r>
      <t>Πλοήγηση (UHR/WGC), 6 premium ηχεία (UZ6), Έγχρωμη οθόνη 7" (UDN), Σύνδεση με smartphone,  προεγκατάσταση Bluetooth</t>
    </r>
    <r>
      <rPr>
        <b/>
        <vertAlign val="superscript"/>
        <sz val="25"/>
        <color rgb="FF3333FF"/>
        <rFont val="Opel Sans Condensed"/>
        <family val="2"/>
        <charset val="161"/>
      </rPr>
      <t>(1)</t>
    </r>
    <r>
      <rPr>
        <b/>
        <sz val="25"/>
        <color rgb="FF3333FF"/>
        <rFont val="Opel Sans Condensed"/>
        <family val="2"/>
        <charset val="161"/>
      </rPr>
      <t xml:space="preserve"> (UP9), Κεραία για ραδιόφωνο, GPS, τηλέφωνο (US3), Βοηθητική είσοδος Aux-in (TTX), Χειριστήρια στο τιμόνι (UC3) </t>
    </r>
  </si>
  <si>
    <r>
      <t xml:space="preserve">Σύστημα υποβοήθησης εκκίνησης σε ανηφόρα (HSA)
</t>
    </r>
    <r>
      <rPr>
        <b/>
        <sz val="25"/>
        <color rgb="FFFF0000"/>
        <rFont val="Opel Sans Condensed"/>
        <family val="2"/>
        <charset val="161"/>
      </rPr>
      <t>Στάνταρ ΜΟΝΟ με το αυτόματο κιβώτιο (AT6)</t>
    </r>
  </si>
  <si>
    <r>
      <t xml:space="preserve">Συναγερμός (εργοστασιακός), με </t>
    </r>
    <r>
      <rPr>
        <b/>
        <sz val="25"/>
        <color rgb="FF3333FF"/>
        <rFont val="Opel Sans Condensed"/>
        <family val="2"/>
        <charset val="161"/>
      </rPr>
      <t>αισθητήρα παραβίασης &amp; κλίσης αμαξώματος (UTU/UTV)</t>
    </r>
  </si>
  <si>
    <r>
      <t xml:space="preserve">Προσαρμοζόμενος εμπρόσθιος φωτισμός AFL+, με:
</t>
    </r>
    <r>
      <rPr>
        <b/>
        <sz val="25"/>
        <color rgb="FF3333FF"/>
        <rFont val="Opel Sans Condensed"/>
        <family val="2"/>
        <charset val="161"/>
      </rPr>
      <t>- Φώτα ημέρας LED (T3S) με Λαμπτήρες Bi-Xenon (T4F) 
- Αυτόματη ρύθμιση ύψους προβολέων (TR7) &amp; Αυτόματη λειτουργία μεγάλης σκάλας (TQ5) 
- Σύστημα πλύσης προβολέων (CE4) 
- AFL (T95)
- Πακέτο ορατότητας (TSQ) με Αισθητήρες βροχής (CE1), Ηλεκτροχρωματικό μεσαίο καθρέπτη (DD8), Αυτόματο φωτισμό με αναγνώριση τούνελ (TTW)</t>
    </r>
  </si>
  <si>
    <r>
      <t xml:space="preserve">Comfort Pack, με:  </t>
    </r>
    <r>
      <rPr>
        <b/>
        <sz val="25"/>
        <color rgb="FF3333FF"/>
        <rFont val="Opel Sans Condensed"/>
        <family val="2"/>
      </rPr>
      <t xml:space="preserve">Ηλεκτρικό χειρόφρενο (J71), Σύστημα υποβοήθησης εκκίνησης σε ανηφόρα (KB5), Κεντρικό υποβραχιόνιο εμπρός (DBU), Πακέτο ορατότητας (TSQ)   </t>
    </r>
    <r>
      <rPr>
        <b/>
        <sz val="25"/>
        <rFont val="Opel Sans Condensed"/>
        <family val="2"/>
      </rPr>
      <t xml:space="preserve">                                                                               </t>
    </r>
  </si>
  <si>
    <r>
      <rPr>
        <vertAlign val="superscript"/>
        <sz val="16"/>
        <rFont val="Opel Sans Condensed"/>
        <family val="2"/>
        <charset val="161"/>
      </rPr>
      <t xml:space="preserve">(1) </t>
    </r>
    <r>
      <rPr>
        <sz val="16"/>
        <rFont val="Opel Sans Condensed"/>
        <family val="2"/>
        <charset val="161"/>
      </rPr>
      <t>Λόγω πληθώρας διαθέσιμων κινητών τηλεφώνων, δεν μπορεί να εξασφαλιστεί η συμβατότητα με όλα και συνεπώς δεν υποστηρίζονται όλες οι λειτουργίες από όλα τα κινητά τηλέφωνα.</t>
    </r>
  </si>
  <si>
    <r>
      <rPr>
        <vertAlign val="superscript"/>
        <sz val="16"/>
        <rFont val="Opel Sans Condensed"/>
        <family val="2"/>
        <charset val="161"/>
      </rPr>
      <t>(2)</t>
    </r>
    <r>
      <rPr>
        <sz val="16"/>
        <rFont val="Opel Sans Condensed"/>
        <family val="2"/>
        <charset val="161"/>
      </rPr>
      <t xml:space="preserve"> Τo σύστημα Navi 950 δεν υποστηρίζει φωνητικές εντολές στην Ελληνική γλώσσα</t>
    </r>
  </si>
  <si>
    <r>
      <rPr>
        <u/>
        <sz val="18"/>
        <color theme="1"/>
        <rFont val="Opel Sans Condensed"/>
        <family val="2"/>
        <charset val="161"/>
      </rPr>
      <t>Σημειώσεις:</t>
    </r>
    <r>
      <rPr>
        <sz val="18"/>
        <color theme="1"/>
        <rFont val="Opel Sans Condensed"/>
        <family val="2"/>
        <charset val="161"/>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</si>
  <si>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r>
      <t xml:space="preserve">Προτεινόμενη Λιανική Τιμή
</t>
    </r>
    <r>
      <rPr>
        <b/>
        <sz val="25"/>
        <color rgb="FFFF0000"/>
        <rFont val="Opel Sans Condensed"/>
        <family val="2"/>
      </rPr>
      <t>ΜΕ</t>
    </r>
    <r>
      <rPr>
        <b/>
        <sz val="25"/>
        <rFont val="Opel Sans Condensed"/>
        <family val="2"/>
      </rPr>
      <t xml:space="preserve"> Φόρους</t>
    </r>
  </si>
  <si>
    <r>
      <t xml:space="preserve">Προτεινόμενη Λιανική Τιμή
</t>
    </r>
    <r>
      <rPr>
        <b/>
        <sz val="25"/>
        <color rgb="FFFF0000"/>
        <rFont val="Opel Sans Condensed"/>
        <family val="2"/>
      </rPr>
      <t>ΠΡΟ</t>
    </r>
    <r>
      <rPr>
        <b/>
        <sz val="25"/>
        <color rgb="FF0070C0"/>
        <rFont val="Opel Sans Condensed"/>
        <family val="2"/>
      </rPr>
      <t xml:space="preserve"> Φόρων</t>
    </r>
  </si>
  <si>
    <r>
      <rPr>
        <u/>
        <sz val="16"/>
        <color theme="1"/>
        <rFont val="Opel Sans Condensed"/>
        <family val="2"/>
      </rPr>
      <t>Σημειώσεις:</t>
    </r>
    <r>
      <rPr>
        <sz val="16"/>
        <color theme="1"/>
        <rFont val="Opel Sans Condensed"/>
        <family val="2"/>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</si>
  <si>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t>Μεταλλικά χρώματα (GAN, GB9,  GR5, GDX, G0Y)</t>
  </si>
  <si>
    <t>Mica χρώματα (GOP, GWD, G6R)</t>
  </si>
</sst>
</file>

<file path=xl/styles.xml><?xml version="1.0" encoding="utf-8"?>
<styleSheet xmlns="http://schemas.openxmlformats.org/spreadsheetml/2006/main">
  <numFmts count="11">
    <numFmt numFmtId="164" formatCode="_(&quot;$&quot;* #,##0_);_(&quot;$&quot;* \(#,##0\);_(&quot;$&quot;* &quot;-&quot;_);_(@_)"/>
    <numFmt numFmtId="165" formatCode="_(&quot;$&quot;* #,##0.00_);_(&quot;$&quot;* \(#,##0.00\);_(&quot;$&quot;* &quot;-&quot;??_);_(@_)"/>
    <numFmt numFmtId="166" formatCode="_-* #,##0_-;\-* #,##0_-;_-* &quot;-&quot;_-;_-@_-"/>
    <numFmt numFmtId="167" formatCode="_-* #,##0.00_-;\-* #,##0.00_-;_-* &quot;-&quot;??_-;_-@_-"/>
    <numFmt numFmtId="168" formatCode="#,##0.00_ _€"/>
    <numFmt numFmtId="169" formatCode="[$€-2]\ #,##0"/>
    <numFmt numFmtId="170" formatCode="&quot;R$&quot;\ #,##0_);[Red]\(&quot;R$&quot;\ #,##0\)"/>
    <numFmt numFmtId="171" formatCode="&quot;R$&quot;\ #,##0.00_);[Red]\(&quot;R$&quot;\ #,##0.00\)"/>
    <numFmt numFmtId="172" formatCode="#,##0\ [$€-408]"/>
    <numFmt numFmtId="173" formatCode="[$€-2]\ #,##0;[Red]\-[$€-2]\ #,##0"/>
    <numFmt numFmtId="175" formatCode="#,##0.00\ [$€-408]"/>
  </numFmts>
  <fonts count="60">
    <font>
      <sz val="10"/>
      <name val="Verdana"/>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b/>
      <sz val="10"/>
      <name val="Verdana"/>
      <family val="2"/>
    </font>
    <font>
      <sz val="10"/>
      <name val="Verdana"/>
      <family val="2"/>
    </font>
    <font>
      <sz val="8"/>
      <name val="Opel Sans Bold"/>
    </font>
    <font>
      <sz val="10"/>
      <name val="Opel Sans"/>
      <family val="2"/>
    </font>
    <font>
      <sz val="10"/>
      <name val="Arial"/>
      <family val="2"/>
    </font>
    <font>
      <sz val="11"/>
      <name val="돋움"/>
      <family val="3"/>
    </font>
    <font>
      <sz val="10"/>
      <name val="Arial"/>
      <family val="2"/>
      <charset val="161"/>
    </font>
    <font>
      <i/>
      <sz val="10"/>
      <name val="Helv"/>
    </font>
    <font>
      <sz val="10"/>
      <name val="MS Sans Serif"/>
      <family val="2"/>
      <charset val="161"/>
    </font>
    <font>
      <sz val="10"/>
      <name val="Arial"/>
      <family val="2"/>
    </font>
    <font>
      <sz val="10"/>
      <name val="MS Sans Serif"/>
      <family val="2"/>
    </font>
    <font>
      <sz val="10"/>
      <name val="Helv"/>
    </font>
    <font>
      <sz val="10"/>
      <color theme="1"/>
      <name val="Opel Sans"/>
      <family val="2"/>
    </font>
    <font>
      <sz val="10"/>
      <name val="Verdana"/>
      <family val="2"/>
      <charset val="161"/>
    </font>
    <font>
      <sz val="10"/>
      <name val="Opel Sans Condensed"/>
      <family val="2"/>
      <charset val="161"/>
    </font>
    <font>
      <sz val="12"/>
      <name val="Opel Sans Condensed"/>
      <family val="2"/>
      <charset val="161"/>
    </font>
    <font>
      <b/>
      <sz val="16"/>
      <name val="Opel Sans Condensed"/>
      <family val="2"/>
      <charset val="161"/>
    </font>
    <font>
      <sz val="16"/>
      <name val="Opel Sans Condensed"/>
      <family val="2"/>
      <charset val="161"/>
    </font>
    <font>
      <b/>
      <sz val="20"/>
      <color theme="1"/>
      <name val="Opel Sans Condensed"/>
      <family val="2"/>
      <charset val="161"/>
    </font>
    <font>
      <b/>
      <sz val="25"/>
      <color theme="1"/>
      <name val="Opel Sans Condensed"/>
      <family val="2"/>
    </font>
    <font>
      <sz val="25"/>
      <name val="Opel Sans Condensed"/>
      <family val="2"/>
    </font>
    <font>
      <b/>
      <sz val="25"/>
      <name val="Opel Sans Condensed"/>
      <family val="2"/>
    </font>
    <font>
      <sz val="13"/>
      <name val="Opel Sans Condensed"/>
      <family val="2"/>
      <charset val="161"/>
    </font>
    <font>
      <b/>
      <sz val="15"/>
      <color theme="1"/>
      <name val="Opel Sans Condensed"/>
      <family val="2"/>
      <charset val="161"/>
    </font>
    <font>
      <sz val="25"/>
      <color indexed="12"/>
      <name val="Opel Sans Condensed"/>
      <family val="2"/>
    </font>
    <font>
      <sz val="25"/>
      <color theme="2" tint="-0.499984740745262"/>
      <name val="Opel Sans Condensed"/>
      <family val="2"/>
    </font>
    <font>
      <b/>
      <sz val="18"/>
      <color theme="1"/>
      <name val="Opel Sans Condensed"/>
      <family val="2"/>
      <charset val="161"/>
    </font>
    <font>
      <b/>
      <sz val="16"/>
      <color theme="1"/>
      <name val="Opel Sans Condensed"/>
      <family val="2"/>
      <charset val="161"/>
    </font>
    <font>
      <sz val="12"/>
      <color theme="1"/>
      <name val="Opel Sans Condensed"/>
      <family val="2"/>
      <charset val="161"/>
    </font>
    <font>
      <b/>
      <sz val="18"/>
      <name val="Opel Sans Condensed"/>
      <family val="2"/>
      <charset val="161"/>
    </font>
    <font>
      <sz val="20"/>
      <name val="Opel Sans Condensed"/>
      <family val="2"/>
    </font>
    <font>
      <sz val="10"/>
      <color theme="1"/>
      <name val="Opel Sans Condensed"/>
      <family val="2"/>
      <charset val="161"/>
    </font>
    <font>
      <u/>
      <sz val="10"/>
      <color theme="1"/>
      <name val="Opel Sans Condensed"/>
      <family val="2"/>
      <charset val="161"/>
    </font>
    <font>
      <b/>
      <i/>
      <sz val="20"/>
      <color theme="1"/>
      <name val="Opel Sans Condensed"/>
      <family val="2"/>
      <charset val="161"/>
    </font>
    <font>
      <b/>
      <sz val="13"/>
      <color theme="1"/>
      <name val="Opel Sans Condensed"/>
      <family val="2"/>
    </font>
    <font>
      <b/>
      <sz val="13"/>
      <name val="Opel Sans Condensed"/>
      <family val="2"/>
      <charset val="161"/>
    </font>
    <font>
      <b/>
      <sz val="20"/>
      <color rgb="FF3333FF"/>
      <name val="Opel Sans Condensed"/>
      <family val="2"/>
      <charset val="161"/>
    </font>
    <font>
      <sz val="20"/>
      <color theme="1"/>
      <name val="Opel Sans Condensed"/>
      <family val="2"/>
      <charset val="161"/>
    </font>
    <font>
      <b/>
      <sz val="25"/>
      <color rgb="FFFF0000"/>
      <name val="Opel Sans Condensed"/>
      <family val="2"/>
    </font>
    <font>
      <b/>
      <sz val="25"/>
      <name val="Opel Sans Condensed"/>
      <family val="2"/>
      <charset val="161"/>
    </font>
    <font>
      <b/>
      <sz val="25"/>
      <color theme="1"/>
      <name val="Opel Sans Condensed"/>
      <family val="2"/>
      <charset val="161"/>
    </font>
    <font>
      <b/>
      <sz val="25"/>
      <color rgb="FF3333FF"/>
      <name val="Opel Sans Condensed"/>
      <family val="2"/>
      <charset val="161"/>
    </font>
    <font>
      <b/>
      <vertAlign val="superscript"/>
      <sz val="25"/>
      <name val="Opel Sans Condensed"/>
      <family val="2"/>
      <charset val="161"/>
    </font>
    <font>
      <b/>
      <vertAlign val="superscript"/>
      <sz val="25"/>
      <color rgb="FF3333FF"/>
      <name val="Opel Sans Condensed"/>
      <family val="2"/>
      <charset val="161"/>
    </font>
    <font>
      <b/>
      <sz val="25"/>
      <color rgb="FFFF0000"/>
      <name val="Opel Sans Condensed"/>
      <family val="2"/>
      <charset val="161"/>
    </font>
    <font>
      <b/>
      <sz val="25"/>
      <name val="Opel Sans"/>
      <family val="2"/>
    </font>
    <font>
      <b/>
      <sz val="25"/>
      <color rgb="FF3333FF"/>
      <name val="Opel Sans Condensed"/>
      <family val="2"/>
    </font>
    <font>
      <sz val="25"/>
      <color theme="1"/>
      <name val="Opel Sans Condensed"/>
      <family val="2"/>
      <charset val="161"/>
    </font>
    <font>
      <vertAlign val="superscript"/>
      <sz val="16"/>
      <name val="Opel Sans Condensed"/>
      <family val="2"/>
      <charset val="161"/>
    </font>
    <font>
      <sz val="18"/>
      <color theme="1"/>
      <name val="Opel Sans Condensed"/>
      <family val="2"/>
      <charset val="161"/>
    </font>
    <font>
      <u/>
      <sz val="18"/>
      <color theme="1"/>
      <name val="Opel Sans Condensed"/>
      <family val="2"/>
      <charset val="161"/>
    </font>
    <font>
      <sz val="25"/>
      <color rgb="FF0070C0"/>
      <name val="Opel Sans Condensed"/>
      <family val="2"/>
    </font>
    <font>
      <b/>
      <sz val="25"/>
      <color rgb="FF0070C0"/>
      <name val="Opel Sans Condensed"/>
      <family val="2"/>
    </font>
    <font>
      <sz val="25"/>
      <color theme="1"/>
      <name val="Opel Sans Condensed"/>
      <family val="2"/>
    </font>
    <font>
      <sz val="16"/>
      <color theme="1"/>
      <name val="Opel Sans Condensed"/>
      <family val="2"/>
    </font>
    <font>
      <u/>
      <sz val="16"/>
      <color theme="1"/>
      <name val="Opel Sans Condensed"/>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1">
    <border>
      <left/>
      <right/>
      <top/>
      <bottom/>
      <diagonal/>
    </border>
    <border>
      <left/>
      <right style="thin">
        <color indexed="64"/>
      </right>
      <top/>
      <bottom/>
      <diagonal/>
    </border>
    <border>
      <left style="thin">
        <color indexed="9"/>
      </left>
      <right style="thin">
        <color indexed="9"/>
      </right>
      <top style="thin">
        <color indexed="9"/>
      </top>
      <bottom/>
      <diagonal/>
    </border>
    <border>
      <left style="thin">
        <color indexed="9"/>
      </left>
      <right/>
      <top/>
      <bottom/>
      <diagonal/>
    </border>
    <border>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9"/>
      </bottom>
      <diagonal/>
    </border>
    <border>
      <left/>
      <right/>
      <top/>
      <bottom style="thin">
        <color indexed="9"/>
      </bottom>
      <diagonal/>
    </border>
    <border>
      <left/>
      <right style="thin">
        <color theme="0"/>
      </right>
      <top style="thin">
        <color theme="0"/>
      </top>
      <bottom style="thin">
        <color theme="0"/>
      </bottom>
      <diagonal/>
    </border>
    <border>
      <left style="thin">
        <color indexed="9"/>
      </left>
      <right/>
      <top style="thin">
        <color indexed="9"/>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top/>
      <bottom/>
      <diagonal/>
    </border>
    <border>
      <left/>
      <right/>
      <top style="thin">
        <color indexed="9"/>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s>
  <cellStyleXfs count="28">
    <xf numFmtId="0" fontId="0" fillId="0" borderId="0"/>
    <xf numFmtId="0" fontId="4" fillId="0" borderId="0" applyNumberFormat="0" applyFill="0" applyBorder="0" applyAlignment="0" applyProtection="0"/>
    <xf numFmtId="0" fontId="11" fillId="0" borderId="1"/>
    <xf numFmtId="166" fontId="13" fillId="0" borderId="0" applyFont="0" applyFill="0" applyBorder="0" applyAlignment="0" applyProtection="0"/>
    <xf numFmtId="167" fontId="13"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0" fontId="10" fillId="0" borderId="0"/>
    <xf numFmtId="0" fontId="5" fillId="0" borderId="0"/>
    <xf numFmtId="0" fontId="8" fillId="0" borderId="0"/>
    <xf numFmtId="0" fontId="8" fillId="0" borderId="0"/>
    <xf numFmtId="168" fontId="6" fillId="0" borderId="0" applyFill="0" applyBorder="0">
      <alignment horizontal="center" wrapText="1"/>
    </xf>
    <xf numFmtId="0" fontId="15" fillId="1" borderId="1" applyNumberFormat="0" applyAlignment="0" applyProtection="0"/>
    <xf numFmtId="170" fontId="8" fillId="0" borderId="0" applyFont="0" applyFill="0" applyBorder="0" applyAlignment="0" applyProtection="0"/>
    <xf numFmtId="171" fontId="8" fillId="0" borderId="0" applyFont="0" applyFill="0" applyBorder="0" applyAlignment="0" applyProtection="0"/>
    <xf numFmtId="0" fontId="8" fillId="0" borderId="0"/>
    <xf numFmtId="0" fontId="16" fillId="0" borderId="0"/>
    <xf numFmtId="0" fontId="16" fillId="0" borderId="0"/>
    <xf numFmtId="0" fontId="12" fillId="0" borderId="0"/>
    <xf numFmtId="0" fontId="9" fillId="0" borderId="0"/>
    <xf numFmtId="0" fontId="3" fillId="0" borderId="0"/>
    <xf numFmtId="0" fontId="5" fillId="0" borderId="0"/>
    <xf numFmtId="0" fontId="2" fillId="0" borderId="0"/>
    <xf numFmtId="0" fontId="17" fillId="0" borderId="0"/>
    <xf numFmtId="0" fontId="17" fillId="0" borderId="0"/>
    <xf numFmtId="0" fontId="1" fillId="0" borderId="0"/>
  </cellStyleXfs>
  <cellXfs count="112">
    <xf numFmtId="0" fontId="0" fillId="0" borderId="0" xfId="0"/>
    <xf numFmtId="0" fontId="18" fillId="2" borderId="0" xfId="0" applyFont="1" applyFill="1"/>
    <xf numFmtId="0" fontId="19" fillId="2" borderId="0" xfId="0" applyFont="1" applyFill="1"/>
    <xf numFmtId="0" fontId="31" fillId="2" borderId="0" xfId="0" applyFont="1" applyFill="1" applyBorder="1" applyAlignment="1">
      <alignment horizontal="center" vertical="center" textRotation="90"/>
    </xf>
    <xf numFmtId="0" fontId="32" fillId="2" borderId="0" xfId="23" applyFont="1" applyFill="1" applyBorder="1" applyAlignment="1">
      <alignment horizontal="left" vertical="center" wrapText="1"/>
    </xf>
    <xf numFmtId="172" fontId="32" fillId="2" borderId="0" xfId="13" applyNumberFormat="1" applyFont="1" applyFill="1" applyBorder="1" applyAlignment="1">
      <alignment horizontal="center" vertical="center" wrapText="1"/>
    </xf>
    <xf numFmtId="0" fontId="34" fillId="2" borderId="0" xfId="0" applyFont="1" applyFill="1"/>
    <xf numFmtId="0" fontId="22" fillId="2" borderId="0" xfId="0" applyFont="1" applyFill="1" applyBorder="1" applyAlignment="1">
      <alignment horizontal="left" vertical="center"/>
    </xf>
    <xf numFmtId="0" fontId="27" fillId="3" borderId="14"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26" fillId="2" borderId="14" xfId="0" applyFont="1" applyFill="1" applyBorder="1" applyAlignment="1">
      <alignment horizontal="center" vertical="center" wrapText="1"/>
    </xf>
    <xf numFmtId="172" fontId="38" fillId="2" borderId="14" xfId="13" applyNumberFormat="1" applyFont="1" applyFill="1" applyBorder="1" applyAlignment="1">
      <alignment horizontal="center" wrapText="1"/>
    </xf>
    <xf numFmtId="172" fontId="38" fillId="2" borderId="14" xfId="13" applyNumberFormat="1" applyFont="1" applyFill="1" applyBorder="1" applyAlignment="1">
      <alignment horizontal="center" vertical="center" wrapText="1"/>
    </xf>
    <xf numFmtId="0" fontId="22" fillId="3" borderId="14" xfId="0" applyFont="1" applyFill="1" applyBorder="1"/>
    <xf numFmtId="0" fontId="22" fillId="3" borderId="14" xfId="0" applyFont="1" applyFill="1" applyBorder="1" applyAlignment="1">
      <alignment horizontal="center"/>
    </xf>
    <xf numFmtId="0" fontId="28" fillId="2" borderId="0" xfId="12" applyFont="1" applyFill="1" applyAlignment="1">
      <alignment vertical="center"/>
    </xf>
    <xf numFmtId="0" fontId="23" fillId="3" borderId="0" xfId="10" applyFont="1" applyFill="1" applyBorder="1" applyAlignment="1">
      <alignment vertical="center" wrapText="1"/>
    </xf>
    <xf numFmtId="0" fontId="28" fillId="3" borderId="4" xfId="12" applyFont="1" applyFill="1" applyBorder="1" applyAlignment="1">
      <alignment vertical="center"/>
    </xf>
    <xf numFmtId="0" fontId="28" fillId="2" borderId="2" xfId="12" applyFont="1" applyFill="1" applyBorder="1" applyAlignment="1">
      <alignment vertical="center"/>
    </xf>
    <xf numFmtId="0" fontId="29" fillId="2" borderId="2" xfId="12" applyFont="1" applyFill="1" applyBorder="1" applyAlignment="1">
      <alignment vertical="center"/>
    </xf>
    <xf numFmtId="0" fontId="23" fillId="3" borderId="0" xfId="10" applyFont="1" applyFill="1" applyBorder="1" applyAlignment="1">
      <alignment horizontal="left" vertical="center" wrapText="1"/>
    </xf>
    <xf numFmtId="0" fontId="25" fillId="3" borderId="0" xfId="10" applyFont="1" applyFill="1" applyBorder="1" applyAlignment="1">
      <alignment horizontal="left" vertical="center" indent="1"/>
    </xf>
    <xf numFmtId="0" fontId="23" fillId="3" borderId="0" xfId="10" applyFont="1" applyFill="1" applyBorder="1" applyAlignment="1">
      <alignment horizontal="left" vertical="center" indent="1"/>
    </xf>
    <xf numFmtId="0" fontId="25" fillId="2" borderId="0" xfId="10" applyFont="1" applyFill="1"/>
    <xf numFmtId="0" fontId="42" fillId="2" borderId="2" xfId="0" applyFont="1" applyFill="1" applyBorder="1"/>
    <xf numFmtId="0" fontId="25" fillId="2" borderId="2" xfId="0" applyFont="1" applyFill="1" applyBorder="1"/>
    <xf numFmtId="0" fontId="23" fillId="3" borderId="9" xfId="1" applyFont="1" applyFill="1" applyBorder="1" applyAlignment="1">
      <alignment horizontal="center" vertical="center" wrapText="1"/>
    </xf>
    <xf numFmtId="0" fontId="25" fillId="2" borderId="0" xfId="0" applyFont="1" applyFill="1"/>
    <xf numFmtId="0" fontId="23" fillId="3" borderId="17" xfId="0" applyFont="1" applyFill="1" applyBorder="1" applyAlignment="1">
      <alignment horizontal="center" vertical="center"/>
    </xf>
    <xf numFmtId="0" fontId="25" fillId="3" borderId="18" xfId="0" applyFont="1" applyFill="1" applyBorder="1" applyAlignment="1">
      <alignment horizontal="center" vertical="center" wrapText="1"/>
    </xf>
    <xf numFmtId="0" fontId="23" fillId="3" borderId="19" xfId="0" applyFont="1" applyFill="1" applyBorder="1" applyAlignment="1">
      <alignment horizontal="center" vertical="center" wrapText="1"/>
    </xf>
    <xf numFmtId="0" fontId="43" fillId="2" borderId="14" xfId="0" applyFont="1" applyFill="1" applyBorder="1" applyAlignment="1">
      <alignment horizontal="left" vertical="center" wrapText="1"/>
    </xf>
    <xf numFmtId="0" fontId="43" fillId="2" borderId="14" xfId="0" applyFont="1" applyFill="1" applyBorder="1" applyAlignment="1">
      <alignment horizontal="center" vertical="center" wrapText="1"/>
    </xf>
    <xf numFmtId="173" fontId="44" fillId="2" borderId="14" xfId="0" applyNumberFormat="1" applyFont="1" applyFill="1" applyBorder="1" applyAlignment="1">
      <alignment horizontal="center" vertical="center"/>
    </xf>
    <xf numFmtId="0" fontId="43" fillId="2" borderId="0" xfId="0" applyFont="1" applyFill="1"/>
    <xf numFmtId="0" fontId="23" fillId="3" borderId="10" xfId="0" applyFont="1" applyFill="1" applyBorder="1" applyAlignment="1">
      <alignment horizontal="center" vertical="center"/>
    </xf>
    <xf numFmtId="0" fontId="44" fillId="2" borderId="14" xfId="26" applyFont="1" applyFill="1" applyBorder="1" applyAlignment="1">
      <alignment horizontal="left" vertical="center" wrapText="1"/>
    </xf>
    <xf numFmtId="0" fontId="44" fillId="2" borderId="14" xfId="0" applyFont="1" applyFill="1" applyBorder="1" applyAlignment="1">
      <alignment horizontal="left" vertical="center" wrapText="1"/>
    </xf>
    <xf numFmtId="0" fontId="25" fillId="3" borderId="11" xfId="0" applyFont="1" applyFill="1" applyBorder="1" applyAlignment="1">
      <alignment horizontal="center" vertical="center" wrapText="1"/>
    </xf>
    <xf numFmtId="0" fontId="23" fillId="3" borderId="20" xfId="0" applyFont="1" applyFill="1" applyBorder="1" applyAlignment="1">
      <alignment horizontal="center" vertical="center" wrapText="1"/>
    </xf>
    <xf numFmtId="0" fontId="23" fillId="2" borderId="14" xfId="0" applyFont="1" applyFill="1" applyBorder="1" applyAlignment="1">
      <alignment horizontal="left" vertical="center" wrapText="1"/>
    </xf>
    <xf numFmtId="0" fontId="25" fillId="2" borderId="14" xfId="0" applyFont="1" applyFill="1" applyBorder="1" applyAlignment="1">
      <alignment horizontal="center" vertical="center" wrapText="1"/>
    </xf>
    <xf numFmtId="173" fontId="23" fillId="2" borderId="14" xfId="0" applyNumberFormat="1" applyFont="1" applyFill="1" applyBorder="1" applyAlignment="1">
      <alignment horizontal="center" vertical="center"/>
    </xf>
    <xf numFmtId="0" fontId="25" fillId="2" borderId="14" xfId="0" applyFont="1" applyFill="1" applyBorder="1" applyAlignment="1">
      <alignment horizontal="left" vertical="center" wrapText="1"/>
    </xf>
    <xf numFmtId="0" fontId="43" fillId="2" borderId="15" xfId="0" applyFont="1" applyFill="1" applyBorder="1" applyAlignment="1">
      <alignment horizontal="left" vertical="center" wrapText="1"/>
    </xf>
    <xf numFmtId="0" fontId="45" fillId="2" borderId="16" xfId="0" applyFont="1" applyFill="1" applyBorder="1" applyAlignment="1">
      <alignment horizontal="left" vertical="center" wrapText="1"/>
    </xf>
    <xf numFmtId="0" fontId="23" fillId="3" borderId="14" xfId="1" applyFont="1" applyFill="1" applyBorder="1" applyAlignment="1">
      <alignment horizontal="center" vertical="center" wrapText="1"/>
    </xf>
    <xf numFmtId="169" fontId="44" fillId="2" borderId="14" xfId="13" applyNumberFormat="1" applyFont="1" applyFill="1" applyBorder="1" applyAlignment="1">
      <alignment horizontal="center" vertical="center" wrapText="1"/>
    </xf>
    <xf numFmtId="169" fontId="44" fillId="2" borderId="8" xfId="13" applyNumberFormat="1" applyFont="1" applyFill="1" applyBorder="1" applyAlignment="1">
      <alignment horizontal="center" vertical="center" wrapText="1"/>
    </xf>
    <xf numFmtId="0" fontId="43" fillId="2" borderId="0" xfId="0" applyFont="1" applyFill="1" applyAlignment="1">
      <alignment vertical="top" wrapText="1"/>
    </xf>
    <xf numFmtId="0" fontId="44" fillId="2" borderId="0" xfId="0" applyFont="1" applyFill="1"/>
    <xf numFmtId="0" fontId="49" fillId="2" borderId="14" xfId="0" applyFont="1" applyFill="1" applyBorder="1" applyAlignment="1">
      <alignment horizontal="center" vertical="center" wrapText="1"/>
    </xf>
    <xf numFmtId="0" fontId="23" fillId="2" borderId="0" xfId="0" applyFont="1" applyFill="1"/>
    <xf numFmtId="0" fontId="24" fillId="2" borderId="0" xfId="10" applyFont="1" applyFill="1" applyProtection="1">
      <protection locked="0"/>
    </xf>
    <xf numFmtId="0" fontId="25" fillId="2" borderId="0" xfId="0" applyFont="1" applyFill="1" applyBorder="1" applyAlignment="1">
      <alignment horizontal="left" vertical="center" wrapText="1"/>
    </xf>
    <xf numFmtId="0" fontId="25" fillId="2" borderId="0" xfId="0" applyFont="1" applyFill="1" applyAlignment="1">
      <alignment vertical="top"/>
    </xf>
    <xf numFmtId="0" fontId="25" fillId="2" borderId="0" xfId="1" applyFont="1" applyFill="1"/>
    <xf numFmtId="0" fontId="20" fillId="2" borderId="0" xfId="0" applyFont="1" applyFill="1"/>
    <xf numFmtId="0" fontId="33" fillId="2" borderId="0" xfId="0" applyFont="1" applyFill="1"/>
    <xf numFmtId="0" fontId="53" fillId="2" borderId="11" xfId="22" applyFont="1" applyFill="1" applyBorder="1" applyAlignment="1">
      <alignment vertical="center" wrapText="1"/>
    </xf>
    <xf numFmtId="0" fontId="23" fillId="3" borderId="3" xfId="10" applyFont="1" applyFill="1" applyBorder="1" applyAlignment="1">
      <alignment vertical="center" wrapText="1"/>
    </xf>
    <xf numFmtId="172" fontId="28" fillId="2" borderId="2" xfId="12" applyNumberFormat="1" applyFont="1" applyFill="1" applyBorder="1" applyAlignment="1">
      <alignment vertical="center"/>
    </xf>
    <xf numFmtId="9" fontId="55" fillId="2" borderId="2" xfId="12" applyNumberFormat="1" applyFont="1" applyFill="1" applyBorder="1" applyAlignment="1">
      <alignment horizontal="center" vertical="center"/>
    </xf>
    <xf numFmtId="1" fontId="25" fillId="3" borderId="14" xfId="12" applyNumberFormat="1" applyFont="1" applyFill="1" applyBorder="1" applyAlignment="1">
      <alignment horizontal="center" vertical="center" wrapText="1"/>
    </xf>
    <xf numFmtId="3" fontId="25" fillId="2" borderId="14" xfId="12" applyNumberFormat="1" applyFont="1" applyFill="1" applyBorder="1" applyAlignment="1">
      <alignment horizontal="left" vertical="center"/>
    </xf>
    <xf numFmtId="3" fontId="25" fillId="2" borderId="14" xfId="12" applyNumberFormat="1" applyFont="1" applyFill="1" applyBorder="1" applyAlignment="1">
      <alignment horizontal="center" vertical="center"/>
    </xf>
    <xf numFmtId="0" fontId="25" fillId="2" borderId="14" xfId="22" applyFont="1" applyFill="1" applyBorder="1" applyAlignment="1">
      <alignment horizontal="center" vertical="center" wrapText="1"/>
    </xf>
    <xf numFmtId="10" fontId="25" fillId="2" borderId="14" xfId="22" applyNumberFormat="1" applyFont="1" applyFill="1" applyBorder="1" applyAlignment="1">
      <alignment horizontal="center" vertical="center" wrapText="1"/>
    </xf>
    <xf numFmtId="172" fontId="24" fillId="2" borderId="14" xfId="22" applyNumberFormat="1" applyFont="1" applyFill="1" applyBorder="1" applyAlignment="1">
      <alignment horizontal="center" vertical="center" wrapText="1"/>
    </xf>
    <xf numFmtId="175" fontId="55" fillId="2" borderId="14" xfId="22" applyNumberFormat="1" applyFont="1" applyFill="1" applyBorder="1" applyAlignment="1">
      <alignment horizontal="center" vertical="center" wrapText="1"/>
    </xf>
    <xf numFmtId="3" fontId="24" fillId="2" borderId="14" xfId="12" applyNumberFormat="1" applyFont="1" applyFill="1" applyBorder="1" applyAlignment="1">
      <alignment horizontal="center" vertical="center" wrapText="1"/>
    </xf>
    <xf numFmtId="175" fontId="24" fillId="2" borderId="14" xfId="12" applyNumberFormat="1" applyFont="1" applyFill="1" applyBorder="1" applyAlignment="1">
      <alignment horizontal="center" vertical="center" wrapText="1"/>
    </xf>
    <xf numFmtId="0" fontId="57" fillId="2" borderId="0" xfId="12" applyFont="1" applyFill="1" applyAlignment="1">
      <alignment vertical="center"/>
    </xf>
    <xf numFmtId="172" fontId="57" fillId="2" borderId="0" xfId="12" applyNumberFormat="1" applyFont="1" applyFill="1" applyAlignment="1">
      <alignment vertical="center"/>
    </xf>
    <xf numFmtId="175" fontId="57" fillId="2" borderId="0" xfId="12" applyNumberFormat="1" applyFont="1" applyFill="1" applyAlignment="1">
      <alignment vertical="center"/>
    </xf>
    <xf numFmtId="4" fontId="29" fillId="2" borderId="0" xfId="12" applyNumberFormat="1" applyFont="1" applyFill="1" applyAlignment="1">
      <alignment vertical="center"/>
    </xf>
    <xf numFmtId="4" fontId="28" fillId="2" borderId="0" xfId="12" applyNumberFormat="1" applyFont="1" applyFill="1" applyAlignment="1">
      <alignment vertical="center"/>
    </xf>
    <xf numFmtId="0" fontId="22" fillId="2" borderId="18" xfId="0" applyFont="1" applyFill="1" applyBorder="1" applyAlignment="1">
      <alignment horizontal="left" vertical="center"/>
    </xf>
    <xf numFmtId="0" fontId="41" fillId="2" borderId="18" xfId="0" applyFont="1" applyFill="1" applyBorder="1" applyAlignment="1">
      <alignment horizontal="left" vertical="center"/>
    </xf>
    <xf numFmtId="0" fontId="18" fillId="2" borderId="18" xfId="0" applyFont="1" applyFill="1" applyBorder="1"/>
    <xf numFmtId="0" fontId="30" fillId="3" borderId="0" xfId="0" applyFont="1" applyFill="1" applyBorder="1" applyAlignment="1">
      <alignment horizontal="left" vertical="center" wrapText="1"/>
    </xf>
    <xf numFmtId="0" fontId="35" fillId="2" borderId="0" xfId="22" applyFont="1" applyFill="1" applyBorder="1" applyAlignment="1">
      <alignment horizontal="left" vertical="center" wrapText="1"/>
    </xf>
    <xf numFmtId="0" fontId="19" fillId="2" borderId="0" xfId="0" applyFont="1" applyFill="1" applyAlignment="1">
      <alignment horizontal="left" vertical="top" wrapText="1"/>
    </xf>
    <xf numFmtId="0" fontId="26" fillId="2" borderId="14" xfId="0" applyFont="1" applyFill="1" applyBorder="1" applyAlignment="1">
      <alignment horizontal="left" vertical="center" wrapText="1"/>
    </xf>
    <xf numFmtId="0" fontId="37" fillId="3" borderId="17" xfId="0" applyFont="1" applyFill="1" applyBorder="1" applyAlignment="1">
      <alignment horizontal="center" vertical="center" textRotation="90"/>
    </xf>
    <xf numFmtId="0" fontId="51" fillId="2" borderId="10" xfId="22" applyFont="1" applyFill="1" applyBorder="1" applyAlignment="1">
      <alignment horizontal="left" vertical="center" wrapText="1"/>
    </xf>
    <xf numFmtId="0" fontId="51" fillId="2" borderId="11" xfId="22" applyFont="1" applyFill="1" applyBorder="1" applyAlignment="1">
      <alignment horizontal="left" vertical="center" wrapText="1"/>
    </xf>
    <xf numFmtId="0" fontId="33" fillId="2" borderId="0" xfId="0" quotePrefix="1" applyFont="1" applyFill="1" applyBorder="1" applyAlignment="1">
      <alignment horizontal="left" wrapText="1"/>
    </xf>
    <xf numFmtId="0" fontId="53" fillId="2" borderId="10" xfId="22" applyFont="1" applyFill="1" applyBorder="1" applyAlignment="1">
      <alignment horizontal="left" vertical="center" wrapText="1"/>
    </xf>
    <xf numFmtId="0" fontId="53" fillId="2" borderId="11" xfId="22" applyFont="1" applyFill="1" applyBorder="1" applyAlignment="1">
      <alignment horizontal="left" vertical="center" wrapText="1"/>
    </xf>
    <xf numFmtId="0" fontId="25" fillId="2" borderId="5" xfId="0" applyFont="1" applyFill="1" applyBorder="1" applyAlignment="1">
      <alignment wrapText="1"/>
    </xf>
    <xf numFmtId="0" fontId="23" fillId="3" borderId="11" xfId="0" applyFont="1" applyFill="1" applyBorder="1" applyAlignment="1">
      <alignment horizontal="center" vertical="center" wrapText="1"/>
    </xf>
    <xf numFmtId="0" fontId="23" fillId="3" borderId="20" xfId="0" applyFont="1" applyFill="1" applyBorder="1" applyAlignment="1">
      <alignment horizontal="center" vertical="center" wrapText="1"/>
    </xf>
    <xf numFmtId="0" fontId="23" fillId="3" borderId="18" xfId="0" applyFont="1" applyFill="1" applyBorder="1" applyAlignment="1">
      <alignment horizontal="center" vertical="center" wrapText="1"/>
    </xf>
    <xf numFmtId="0" fontId="23" fillId="3" borderId="19" xfId="0" applyFont="1" applyFill="1" applyBorder="1" applyAlignment="1">
      <alignment horizontal="center" vertical="center" wrapText="1"/>
    </xf>
    <xf numFmtId="0" fontId="21" fillId="2" borderId="6"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1" fillId="2" borderId="13" xfId="0" applyFont="1" applyFill="1" applyBorder="1" applyAlignment="1">
      <alignment horizontal="left" vertical="center" wrapText="1"/>
    </xf>
    <xf numFmtId="0" fontId="43" fillId="2" borderId="14" xfId="0" applyFont="1" applyFill="1" applyBorder="1" applyAlignment="1">
      <alignment horizontal="center" vertical="center" wrapText="1"/>
    </xf>
    <xf numFmtId="173" fontId="44" fillId="2" borderId="14" xfId="0" applyNumberFormat="1" applyFont="1" applyFill="1" applyBorder="1" applyAlignment="1">
      <alignment horizontal="center" vertical="center"/>
    </xf>
    <xf numFmtId="0" fontId="58" fillId="2" borderId="12" xfId="22" applyFont="1" applyFill="1" applyBorder="1" applyAlignment="1">
      <alignment horizontal="left" vertical="center" wrapText="1"/>
    </xf>
    <xf numFmtId="0" fontId="58" fillId="2" borderId="0" xfId="22" applyFont="1" applyFill="1" applyBorder="1" applyAlignment="1">
      <alignment horizontal="left" vertical="center" wrapText="1"/>
    </xf>
    <xf numFmtId="4" fontId="56" fillId="3" borderId="15" xfId="12" applyNumberFormat="1" applyFont="1" applyFill="1" applyBorder="1" applyAlignment="1">
      <alignment horizontal="center" vertical="center" wrapText="1"/>
    </xf>
    <xf numFmtId="4" fontId="56" fillId="3" borderId="16" xfId="12" applyNumberFormat="1" applyFont="1" applyFill="1" applyBorder="1" applyAlignment="1">
      <alignment horizontal="center" vertical="center" wrapText="1"/>
    </xf>
    <xf numFmtId="1" fontId="25" fillId="3" borderId="14" xfId="12" applyNumberFormat="1" applyFont="1" applyFill="1" applyBorder="1" applyAlignment="1">
      <alignment horizontal="center" vertical="center" wrapText="1"/>
    </xf>
    <xf numFmtId="1" fontId="25" fillId="3" borderId="15" xfId="12" applyNumberFormat="1" applyFont="1" applyFill="1" applyBorder="1" applyAlignment="1">
      <alignment horizontal="left" vertical="center" wrapText="1"/>
    </xf>
    <xf numFmtId="1" fontId="25" fillId="3" borderId="16" xfId="12" applyNumberFormat="1" applyFont="1" applyFill="1" applyBorder="1" applyAlignment="1">
      <alignment horizontal="left" vertical="center" wrapText="1"/>
    </xf>
    <xf numFmtId="1" fontId="25" fillId="3" borderId="15" xfId="12" applyNumberFormat="1" applyFont="1" applyFill="1" applyBorder="1" applyAlignment="1">
      <alignment horizontal="center" vertical="center" wrapText="1"/>
    </xf>
    <xf numFmtId="1" fontId="25" fillId="3" borderId="16" xfId="12" applyNumberFormat="1" applyFont="1" applyFill="1" applyBorder="1" applyAlignment="1">
      <alignment horizontal="center" vertical="center" wrapText="1"/>
    </xf>
    <xf numFmtId="4" fontId="25" fillId="3" borderId="15" xfId="12" applyNumberFormat="1" applyFont="1" applyFill="1" applyBorder="1" applyAlignment="1">
      <alignment horizontal="center" vertical="center" wrapText="1"/>
    </xf>
    <xf numFmtId="4" fontId="25" fillId="3" borderId="16" xfId="12" applyNumberFormat="1" applyFont="1" applyFill="1" applyBorder="1" applyAlignment="1">
      <alignment horizontal="center" vertical="center" wrapText="1"/>
    </xf>
  </cellXfs>
  <cellStyles count="28">
    <cellStyle name="Following" xfId="2"/>
    <cellStyle name="Millares [0]_Person" xfId="3"/>
    <cellStyle name="Millares_Person" xfId="4"/>
    <cellStyle name="Moeda [0]_aola" xfId="5"/>
    <cellStyle name="Moeda_aola" xfId="6"/>
    <cellStyle name="Moneda [0]_Person" xfId="7"/>
    <cellStyle name="Moneda_Person" xfId="8"/>
    <cellStyle name="Normal 2" xfId="9"/>
    <cellStyle name="Normal 2 2" xfId="23"/>
    <cellStyle name="Normal 2 2 2" xfId="25"/>
    <cellStyle name="Normal 3" xfId="10"/>
    <cellStyle name="Normal 3 2" xfId="11"/>
    <cellStyle name="Normal 4" xfId="22"/>
    <cellStyle name="Normal 4 2" xfId="24"/>
    <cellStyle name="Normal 4_Εξοπλισμός" xfId="27"/>
    <cellStyle name="Normal_ASTRA_PRICES_03_08 NOT APPLICABLE" xfId="12"/>
    <cellStyle name="Normal_Εξοπλισμός" xfId="26"/>
    <cellStyle name="Preise inkl." xfId="13"/>
    <cellStyle name="Schraffur" xfId="14"/>
    <cellStyle name="Separador de milhares [0]_Person" xfId="15"/>
    <cellStyle name="Separador de milhares_Person" xfId="16"/>
    <cellStyle name="Standard 2" xfId="17"/>
    <cellStyle name="Standard 3" xfId="18"/>
    <cellStyle name="Standard 3 2" xfId="19"/>
    <cellStyle name="Standard_Abbrev.XLS" xfId="20"/>
    <cellStyle name="Επίπεδο στηλών_1" xfId="1" builtinId="2" iLevel="0"/>
    <cellStyle name="Κανονικό" xfId="0" builtinId="0"/>
    <cellStyle name="표준_C100 BM 동력성능 종합" xf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666666"/>
      <rgbColor rgb="00808080"/>
      <rgbColor rgb="00B3B3B3"/>
      <rgbColor rgb="004C4C4C"/>
      <rgbColor rgb="00E6E6E6"/>
      <rgbColor rgb="00CC99FF"/>
      <rgbColor rgb="00CC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4</xdr:col>
      <xdr:colOff>1339824</xdr:colOff>
      <xdr:row>0</xdr:row>
      <xdr:rowOff>0</xdr:rowOff>
    </xdr:from>
    <xdr:to>
      <xdr:col>4</xdr:col>
      <xdr:colOff>1672805</xdr:colOff>
      <xdr:row>0</xdr:row>
      <xdr:rowOff>333375</xdr:rowOff>
    </xdr:to>
    <xdr:sp macro="" textlink="">
      <xdr:nvSpPr>
        <xdr:cNvPr id="3" name="Rectangle 2"/>
        <xdr:cNvSpPr>
          <a:spLocks noChangeAspect="1"/>
        </xdr:cNvSpPr>
      </xdr:nvSpPr>
      <xdr:spPr>
        <a:xfrm flipH="1">
          <a:off x="7197699" y="0"/>
          <a:ext cx="332981"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1">
              <a:solidFill>
                <a:schemeClr val="tx1"/>
              </a:solidFill>
              <a:latin typeface="Opel Sans Condensed" panose="020B0503030403020304" pitchFamily="34" charset="0"/>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18159064</xdr:colOff>
      <xdr:row>10</xdr:row>
      <xdr:rowOff>37909</xdr:rowOff>
    </xdr:from>
    <xdr:to>
      <xdr:col>0</xdr:col>
      <xdr:colOff>19083465</xdr:colOff>
      <xdr:row>11</xdr:row>
      <xdr:rowOff>0</xdr:rowOff>
    </xdr:to>
    <xdr:pic>
      <xdr:nvPicPr>
        <xdr:cNvPr id="27" name="Picture 26"/>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l="10655" t="2324" r="11202" b="7037"/>
        <a:stretch/>
      </xdr:blipFill>
      <xdr:spPr bwMode="auto">
        <a:xfrm>
          <a:off x="18159064" y="4324159"/>
          <a:ext cx="924401" cy="79552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absolute">
    <xdr:from>
      <xdr:col>2</xdr:col>
      <xdr:colOff>1567118</xdr:colOff>
      <xdr:row>0</xdr:row>
      <xdr:rowOff>25743</xdr:rowOff>
    </xdr:from>
    <xdr:to>
      <xdr:col>2</xdr:col>
      <xdr:colOff>2102899</xdr:colOff>
      <xdr:row>0</xdr:row>
      <xdr:rowOff>562158</xdr:rowOff>
    </xdr:to>
    <xdr:sp macro="" textlink="">
      <xdr:nvSpPr>
        <xdr:cNvPr id="4" name="Rectangle 3"/>
        <xdr:cNvSpPr>
          <a:spLocks noChangeAspect="1"/>
        </xdr:cNvSpPr>
      </xdr:nvSpPr>
      <xdr:spPr>
        <a:xfrm flipH="1">
          <a:off x="23500361" y="25743"/>
          <a:ext cx="535781" cy="5364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l-GR" sz="4400" b="1" i="1">
              <a:solidFill>
                <a:schemeClr val="tx1"/>
              </a:solidFill>
              <a:latin typeface="Opel Sans Condensed" panose="020B0503030403020304" pitchFamily="34" charset="0"/>
            </a:rPr>
            <a:t>2</a:t>
          </a:r>
          <a:endParaRPr lang="en-US" sz="4400" b="1" i="1">
            <a:solidFill>
              <a:schemeClr val="tx1"/>
            </a:solidFill>
            <a:latin typeface="Opel Sans Condensed" panose="020B05030304030203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1627909</xdr:colOff>
      <xdr:row>0</xdr:row>
      <xdr:rowOff>0</xdr:rowOff>
    </xdr:from>
    <xdr:to>
      <xdr:col>11</xdr:col>
      <xdr:colOff>2181515</xdr:colOff>
      <xdr:row>0</xdr:row>
      <xdr:rowOff>554261</xdr:rowOff>
    </xdr:to>
    <xdr:sp macro="" textlink="">
      <xdr:nvSpPr>
        <xdr:cNvPr id="5" name="Rectangle 4"/>
        <xdr:cNvSpPr>
          <a:spLocks noChangeAspect="1"/>
        </xdr:cNvSpPr>
      </xdr:nvSpPr>
      <xdr:spPr>
        <a:xfrm flipH="1">
          <a:off x="30930273" y="0"/>
          <a:ext cx="553606" cy="5542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l-GR" sz="3200" b="1" i="1">
              <a:solidFill>
                <a:schemeClr val="tx1"/>
              </a:solidFill>
              <a:latin typeface="Opel Sans Condensed" panose="020B0503030403020304" pitchFamily="34" charset="0"/>
            </a:rPr>
            <a:t>3</a:t>
          </a:r>
          <a:endParaRPr lang="en-US" sz="3200" b="1" i="1">
            <a:solidFill>
              <a:schemeClr val="tx1"/>
            </a:solidFill>
            <a:latin typeface="Opel Sans Condensed" panose="020B05030304030203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2">
    <pageSetUpPr fitToPage="1"/>
  </sheetPr>
  <dimension ref="A1:XFC34"/>
  <sheetViews>
    <sheetView tabSelected="1" zoomScaleSheetLayoutView="75" workbookViewId="0">
      <selection sqref="A1:E1"/>
    </sheetView>
  </sheetViews>
  <sheetFormatPr defaultColWidth="0" defaultRowHeight="12.75" zeroHeight="1"/>
  <cols>
    <col min="1" max="1" width="6.25" style="1" bestFit="1" customWidth="1"/>
    <col min="2" max="2" width="34.25" style="1" customWidth="1"/>
    <col min="3" max="3" width="14.75" style="1" customWidth="1"/>
    <col min="4" max="4" width="21.625" style="1" customWidth="1"/>
    <col min="5" max="5" width="22.375" style="1" customWidth="1"/>
    <col min="6" max="6" width="0.625" style="1" customWidth="1"/>
    <col min="7" max="16383" width="5.75" style="1" hidden="1"/>
    <col min="16384" max="16384" width="0.375" style="1" hidden="1"/>
  </cols>
  <sheetData>
    <row r="1" spans="1:5" ht="27.75" customHeight="1">
      <c r="A1" s="80" t="s">
        <v>74</v>
      </c>
      <c r="B1" s="80"/>
      <c r="C1" s="80"/>
      <c r="D1" s="80"/>
      <c r="E1" s="80"/>
    </row>
    <row r="2" spans="1:5" ht="11.25" customHeight="1">
      <c r="A2" s="7"/>
      <c r="B2" s="7"/>
      <c r="C2" s="7"/>
      <c r="D2" s="7"/>
    </row>
    <row r="3" spans="1:5" s="6" customFormat="1" ht="26.25">
      <c r="A3" s="7"/>
      <c r="B3" s="14" t="s">
        <v>126</v>
      </c>
      <c r="C3" s="13"/>
      <c r="D3" s="14" t="s">
        <v>127</v>
      </c>
      <c r="E3" s="8" t="s">
        <v>77</v>
      </c>
    </row>
    <row r="4" spans="1:5" s="6" customFormat="1" ht="37.5" customHeight="1">
      <c r="A4" s="84" t="s">
        <v>80</v>
      </c>
      <c r="B4" s="83" t="s">
        <v>115</v>
      </c>
      <c r="C4" s="10" t="s">
        <v>78</v>
      </c>
      <c r="D4" s="10" t="s">
        <v>34</v>
      </c>
      <c r="E4" s="11">
        <f>'Ανάλυση Τιμών Μοντέλων'!F5</f>
        <v>18800.495999999999</v>
      </c>
    </row>
    <row r="5" spans="1:5" s="6" customFormat="1" ht="37.5" customHeight="1">
      <c r="A5" s="84"/>
      <c r="B5" s="83"/>
      <c r="C5" s="10" t="s">
        <v>0</v>
      </c>
      <c r="D5" s="10" t="s">
        <v>79</v>
      </c>
      <c r="E5" s="12">
        <f>'Ανάλυση Τιμών Μοντέλων'!F6</f>
        <v>20200.32</v>
      </c>
    </row>
    <row r="6" spans="1:5" ht="16.5" customHeight="1">
      <c r="A6" s="77"/>
      <c r="B6" s="77"/>
      <c r="C6" s="78"/>
      <c r="D6" s="77"/>
      <c r="E6" s="79"/>
    </row>
    <row r="7" spans="1:5" s="6" customFormat="1" ht="37.5" customHeight="1">
      <c r="A7" s="84" t="s">
        <v>2</v>
      </c>
      <c r="B7" s="83" t="s">
        <v>81</v>
      </c>
      <c r="C7" s="10" t="s">
        <v>78</v>
      </c>
      <c r="D7" s="10" t="s">
        <v>34</v>
      </c>
      <c r="E7" s="11">
        <f>'Ανάλυση Τιμών Μοντέλων'!F7</f>
        <v>20900.395999999997</v>
      </c>
    </row>
    <row r="8" spans="1:5" s="6" customFormat="1" ht="42.75" customHeight="1">
      <c r="A8" s="84"/>
      <c r="B8" s="83"/>
      <c r="C8" s="9" t="s">
        <v>0</v>
      </c>
      <c r="D8" s="10" t="s">
        <v>79</v>
      </c>
      <c r="E8" s="12">
        <f>'Ανάλυση Τιμών Μοντέλων'!F8</f>
        <v>21999.648000000001</v>
      </c>
    </row>
    <row r="9" spans="1:5" s="2" customFormat="1" ht="19.5" customHeight="1">
      <c r="A9" s="3"/>
      <c r="B9" s="4"/>
      <c r="C9" s="4"/>
      <c r="D9" s="5"/>
    </row>
    <row r="10" spans="1:5" ht="231" customHeight="1">
      <c r="A10" s="81" t="s">
        <v>75</v>
      </c>
      <c r="B10" s="81"/>
      <c r="C10" s="81"/>
      <c r="D10" s="81"/>
      <c r="E10" s="81"/>
    </row>
    <row r="11" spans="1:5" ht="41.25" customHeight="1">
      <c r="A11" s="81" t="s">
        <v>76</v>
      </c>
      <c r="B11" s="81"/>
      <c r="C11" s="81"/>
      <c r="D11" s="81"/>
      <c r="E11" s="81"/>
    </row>
    <row r="12" spans="1:5" ht="15.75" hidden="1" customHeight="1">
      <c r="A12" s="82"/>
      <c r="B12" s="82"/>
      <c r="C12" s="82"/>
      <c r="D12" s="82"/>
    </row>
    <row r="13" spans="1:5" ht="12.75" hidden="1" customHeight="1"/>
    <row r="14" spans="1:5" ht="12.75" hidden="1" customHeight="1"/>
    <row r="15" spans="1:5" ht="12.75" hidden="1" customHeight="1"/>
    <row r="16" spans="1:5"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sheetData>
  <sheetProtection formatCells="0" formatColumns="0" formatRows="0" insertColumns="0" insertRows="0" insertHyperlinks="0" deleteColumns="0" deleteRows="0" sort="0" autoFilter="0" pivotTables="0"/>
  <mergeCells count="8">
    <mergeCell ref="A1:E1"/>
    <mergeCell ref="A10:E10"/>
    <mergeCell ref="A11:E11"/>
    <mergeCell ref="A12:D12"/>
    <mergeCell ref="B4:B5"/>
    <mergeCell ref="B7:B8"/>
    <mergeCell ref="A4:A5"/>
    <mergeCell ref="A7:A8"/>
  </mergeCells>
  <phoneticPr fontId="0"/>
  <printOptions horizontalCentered="1"/>
  <pageMargins left="0.39370078740157483" right="0.39370078740157483" top="0.59055118110236227" bottom="0.39370078740157483" header="0.23622047244094491" footer="0.27559055118110237"/>
  <pageSetup paperSize="9" scale="9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1:D75"/>
  <sheetViews>
    <sheetView view="pageBreakPreview" zoomScale="37" zoomScaleSheetLayoutView="37" workbookViewId="0"/>
  </sheetViews>
  <sheetFormatPr defaultColWidth="0" defaultRowHeight="0" customHeight="1" zeroHeight="1"/>
  <cols>
    <col min="1" max="1" width="255.625" style="27" bestFit="1" customWidth="1"/>
    <col min="2" max="2" width="32.25" style="27" customWidth="1"/>
    <col min="3" max="3" width="30.375" style="56" customWidth="1"/>
    <col min="4" max="4" width="2.625" style="27" customWidth="1"/>
    <col min="5" max="16384" width="10.875" style="27" hidden="1"/>
  </cols>
  <sheetData>
    <row r="1" spans="1:3" s="23" customFormat="1" ht="47.25" customHeight="1">
      <c r="A1" s="20" t="s">
        <v>73</v>
      </c>
      <c r="B1" s="21"/>
      <c r="C1" s="22"/>
    </row>
    <row r="2" spans="1:3" ht="30.75">
      <c r="A2" s="24"/>
      <c r="B2" s="25"/>
      <c r="C2" s="26" t="s">
        <v>77</v>
      </c>
    </row>
    <row r="3" spans="1:3" ht="20.25" customHeight="1">
      <c r="A3" s="28" t="s">
        <v>6</v>
      </c>
      <c r="B3" s="29" t="s">
        <v>14</v>
      </c>
      <c r="C3" s="30"/>
    </row>
    <row r="4" spans="1:3" s="34" customFormat="1" ht="39.950000000000003" customHeight="1">
      <c r="A4" s="31" t="s">
        <v>82</v>
      </c>
      <c r="B4" s="32" t="s">
        <v>83</v>
      </c>
      <c r="C4" s="33" t="s">
        <v>3</v>
      </c>
    </row>
    <row r="5" spans="1:3" s="34" customFormat="1" ht="39.950000000000003" customHeight="1">
      <c r="A5" s="31" t="s">
        <v>46</v>
      </c>
      <c r="B5" s="32" t="s">
        <v>47</v>
      </c>
      <c r="C5" s="33" t="s">
        <v>3</v>
      </c>
    </row>
    <row r="6" spans="1:3" s="34" customFormat="1" ht="39.950000000000003" customHeight="1">
      <c r="A6" s="31" t="s">
        <v>48</v>
      </c>
      <c r="B6" s="32" t="s">
        <v>49</v>
      </c>
      <c r="C6" s="33" t="s">
        <v>3</v>
      </c>
    </row>
    <row r="7" spans="1:3" s="34" customFormat="1" ht="39.950000000000003" customHeight="1">
      <c r="A7" s="31" t="s">
        <v>128</v>
      </c>
      <c r="B7" s="32" t="s">
        <v>4</v>
      </c>
      <c r="C7" s="33" t="s">
        <v>3</v>
      </c>
    </row>
    <row r="8" spans="1:3" ht="30.75">
      <c r="A8" s="35" t="s">
        <v>18</v>
      </c>
      <c r="B8" s="91"/>
      <c r="C8" s="92"/>
    </row>
    <row r="9" spans="1:3" s="34" customFormat="1" ht="39.950000000000003" customHeight="1">
      <c r="A9" s="31" t="s">
        <v>84</v>
      </c>
      <c r="B9" s="32" t="s">
        <v>50</v>
      </c>
      <c r="C9" s="33" t="s">
        <v>3</v>
      </c>
    </row>
    <row r="10" spans="1:3" ht="30.75">
      <c r="A10" s="35" t="s">
        <v>16</v>
      </c>
      <c r="B10" s="91"/>
      <c r="C10" s="92"/>
    </row>
    <row r="11" spans="1:3" s="34" customFormat="1" ht="61.5">
      <c r="A11" s="36" t="s">
        <v>118</v>
      </c>
      <c r="B11" s="32" t="s">
        <v>85</v>
      </c>
      <c r="C11" s="33" t="s">
        <v>3</v>
      </c>
    </row>
    <row r="12" spans="1:3" s="34" customFormat="1" ht="39.950000000000003" customHeight="1">
      <c r="A12" s="31" t="s">
        <v>119</v>
      </c>
      <c r="B12" s="32" t="s">
        <v>120</v>
      </c>
      <c r="C12" s="33" t="s">
        <v>3</v>
      </c>
    </row>
    <row r="13" spans="1:3" ht="30.75">
      <c r="A13" s="35" t="s">
        <v>17</v>
      </c>
      <c r="B13" s="91"/>
      <c r="C13" s="92"/>
    </row>
    <row r="14" spans="1:3" s="34" customFormat="1" ht="39.950000000000003" customHeight="1">
      <c r="A14" s="31" t="s">
        <v>102</v>
      </c>
      <c r="B14" s="32" t="s">
        <v>101</v>
      </c>
      <c r="C14" s="33"/>
    </row>
    <row r="15" spans="1:3" s="34" customFormat="1" ht="39.950000000000003" customHeight="1">
      <c r="A15" s="37" t="s">
        <v>51</v>
      </c>
      <c r="B15" s="32" t="s">
        <v>27</v>
      </c>
      <c r="C15" s="33" t="e">
        <f>#REF!</f>
        <v>#REF!</v>
      </c>
    </row>
    <row r="16" spans="1:3" s="34" customFormat="1" ht="39.950000000000003" customHeight="1">
      <c r="A16" s="37" t="s">
        <v>142</v>
      </c>
      <c r="B16" s="32" t="s">
        <v>15</v>
      </c>
      <c r="C16" s="33" t="e">
        <f>#REF!</f>
        <v>#REF!</v>
      </c>
    </row>
    <row r="17" spans="1:3" s="34" customFormat="1" ht="39.950000000000003" customHeight="1">
      <c r="A17" s="37" t="s">
        <v>143</v>
      </c>
      <c r="B17" s="32" t="s">
        <v>125</v>
      </c>
      <c r="C17" s="33" t="e">
        <f>#REF!</f>
        <v>#REF!</v>
      </c>
    </row>
    <row r="18" spans="1:3" ht="36" customHeight="1">
      <c r="A18" s="35" t="s">
        <v>112</v>
      </c>
      <c r="B18" s="38"/>
      <c r="C18" s="39"/>
    </row>
    <row r="19" spans="1:3" ht="39.950000000000003" customHeight="1">
      <c r="A19" s="40" t="s">
        <v>95</v>
      </c>
      <c r="B19" s="41" t="s">
        <v>96</v>
      </c>
      <c r="C19" s="42" t="s">
        <v>3</v>
      </c>
    </row>
    <row r="20" spans="1:3" ht="39.950000000000003" customHeight="1">
      <c r="A20" s="43" t="s">
        <v>68</v>
      </c>
      <c r="B20" s="41" t="s">
        <v>69</v>
      </c>
      <c r="C20" s="42" t="s">
        <v>3</v>
      </c>
    </row>
    <row r="21" spans="1:3" ht="39.950000000000003" customHeight="1">
      <c r="A21" s="43" t="s">
        <v>110</v>
      </c>
      <c r="B21" s="41" t="s">
        <v>111</v>
      </c>
      <c r="C21" s="42" t="s">
        <v>3</v>
      </c>
    </row>
    <row r="22" spans="1:3" ht="39.950000000000003" customHeight="1">
      <c r="A22" s="43" t="s">
        <v>65</v>
      </c>
      <c r="B22" s="41" t="s">
        <v>106</v>
      </c>
      <c r="C22" s="42" t="s">
        <v>3</v>
      </c>
    </row>
    <row r="23" spans="1:3" ht="39.950000000000003" customHeight="1">
      <c r="A23" s="43" t="s">
        <v>66</v>
      </c>
      <c r="B23" s="41" t="s">
        <v>67</v>
      </c>
      <c r="C23" s="42" t="s">
        <v>3</v>
      </c>
    </row>
    <row r="24" spans="1:3" ht="39.950000000000003" customHeight="1">
      <c r="A24" s="43" t="s">
        <v>11</v>
      </c>
      <c r="B24" s="41" t="s">
        <v>24</v>
      </c>
      <c r="C24" s="42" t="s">
        <v>3</v>
      </c>
    </row>
    <row r="25" spans="1:3" s="34" customFormat="1" ht="39.950000000000003" customHeight="1">
      <c r="A25" s="31" t="s">
        <v>129</v>
      </c>
      <c r="B25" s="32" t="s">
        <v>25</v>
      </c>
      <c r="C25" s="33" t="s">
        <v>3</v>
      </c>
    </row>
    <row r="26" spans="1:3" ht="39.950000000000003" customHeight="1">
      <c r="A26" s="43" t="s">
        <v>29</v>
      </c>
      <c r="B26" s="41" t="s">
        <v>28</v>
      </c>
      <c r="C26" s="42" t="s">
        <v>3</v>
      </c>
    </row>
    <row r="27" spans="1:3" ht="39.950000000000003" customHeight="1">
      <c r="A27" s="43" t="s">
        <v>97</v>
      </c>
      <c r="B27" s="41" t="s">
        <v>98</v>
      </c>
      <c r="C27" s="42" t="e">
        <f>#REF!</f>
        <v>#REF!</v>
      </c>
    </row>
    <row r="28" spans="1:3" ht="39.950000000000003" customHeight="1">
      <c r="A28" s="43" t="s">
        <v>99</v>
      </c>
      <c r="B28" s="41" t="s">
        <v>100</v>
      </c>
      <c r="C28" s="42" t="e">
        <f>#REF!</f>
        <v>#REF!</v>
      </c>
    </row>
    <row r="29" spans="1:3" ht="39.950000000000003" customHeight="1">
      <c r="A29" s="43" t="s">
        <v>8</v>
      </c>
      <c r="B29" s="41" t="s">
        <v>26</v>
      </c>
      <c r="C29" s="42" t="s">
        <v>3</v>
      </c>
    </row>
    <row r="30" spans="1:3" ht="39.950000000000003" customHeight="1">
      <c r="A30" s="43" t="s">
        <v>124</v>
      </c>
      <c r="B30" s="41" t="s">
        <v>123</v>
      </c>
      <c r="C30" s="42" t="s">
        <v>3</v>
      </c>
    </row>
    <row r="31" spans="1:3" ht="30.75">
      <c r="A31" s="35" t="s">
        <v>31</v>
      </c>
      <c r="B31" s="38"/>
      <c r="C31" s="39"/>
    </row>
    <row r="32" spans="1:3" s="34" customFormat="1" ht="35.25">
      <c r="A32" s="44" t="s">
        <v>130</v>
      </c>
      <c r="B32" s="99" t="s">
        <v>94</v>
      </c>
      <c r="C32" s="100" t="s">
        <v>3</v>
      </c>
    </row>
    <row r="33" spans="1:4" s="34" customFormat="1" ht="96.75">
      <c r="A33" s="45" t="s">
        <v>131</v>
      </c>
      <c r="B33" s="99"/>
      <c r="C33" s="100"/>
    </row>
    <row r="34" spans="1:4" s="57" customFormat="1" ht="20.25">
      <c r="A34" s="95" t="s">
        <v>136</v>
      </c>
      <c r="B34" s="96"/>
      <c r="C34" s="96"/>
    </row>
    <row r="35" spans="1:4" s="57" customFormat="1" ht="20.25">
      <c r="A35" s="97" t="s">
        <v>137</v>
      </c>
      <c r="B35" s="98"/>
      <c r="C35" s="98"/>
    </row>
    <row r="36" spans="1:4" ht="30.75">
      <c r="A36" s="24"/>
      <c r="B36" s="25"/>
      <c r="C36" s="46" t="s">
        <v>77</v>
      </c>
    </row>
    <row r="37" spans="1:4" ht="30.75">
      <c r="A37" s="28" t="s">
        <v>1</v>
      </c>
      <c r="B37" s="93"/>
      <c r="C37" s="94"/>
    </row>
    <row r="38" spans="1:4" s="49" customFormat="1" ht="39.950000000000003" customHeight="1">
      <c r="A38" s="43" t="s">
        <v>104</v>
      </c>
      <c r="B38" s="32" t="s">
        <v>105</v>
      </c>
      <c r="C38" s="47" t="s">
        <v>3</v>
      </c>
      <c r="D38" s="48"/>
    </row>
    <row r="39" spans="1:4" ht="39.950000000000003" customHeight="1">
      <c r="A39" s="43" t="s">
        <v>52</v>
      </c>
      <c r="B39" s="41" t="s">
        <v>53</v>
      </c>
      <c r="C39" s="42" t="s">
        <v>3</v>
      </c>
    </row>
    <row r="40" spans="1:4" ht="39.950000000000003" customHeight="1">
      <c r="A40" s="43" t="s">
        <v>86</v>
      </c>
      <c r="B40" s="41" t="s">
        <v>87</v>
      </c>
      <c r="C40" s="42" t="e">
        <f>#REF!</f>
        <v>#REF!</v>
      </c>
    </row>
    <row r="41" spans="1:4" ht="39.950000000000003" customHeight="1">
      <c r="A41" s="43" t="s">
        <v>5</v>
      </c>
      <c r="B41" s="41" t="s">
        <v>54</v>
      </c>
      <c r="C41" s="42" t="s">
        <v>3</v>
      </c>
    </row>
    <row r="42" spans="1:4" ht="39.950000000000003" customHeight="1">
      <c r="A42" s="43" t="s">
        <v>88</v>
      </c>
      <c r="B42" s="41" t="s">
        <v>89</v>
      </c>
      <c r="C42" s="42" t="e">
        <f>#REF!</f>
        <v>#REF!</v>
      </c>
    </row>
    <row r="43" spans="1:4" ht="39.950000000000003" customHeight="1">
      <c r="A43" s="43" t="s">
        <v>33</v>
      </c>
      <c r="B43" s="41" t="s">
        <v>13</v>
      </c>
      <c r="C43" s="42" t="s">
        <v>3</v>
      </c>
    </row>
    <row r="44" spans="1:4" ht="39.950000000000003" customHeight="1">
      <c r="A44" s="43" t="s">
        <v>7</v>
      </c>
      <c r="B44" s="41" t="s">
        <v>19</v>
      </c>
      <c r="C44" s="42" t="s">
        <v>3</v>
      </c>
    </row>
    <row r="45" spans="1:4" ht="61.5">
      <c r="A45" s="43" t="s">
        <v>132</v>
      </c>
      <c r="B45" s="41" t="s">
        <v>55</v>
      </c>
      <c r="C45" s="42" t="s">
        <v>3</v>
      </c>
    </row>
    <row r="46" spans="1:4" ht="39.950000000000003" customHeight="1">
      <c r="A46" s="43" t="s">
        <v>23</v>
      </c>
      <c r="B46" s="41" t="s">
        <v>107</v>
      </c>
      <c r="C46" s="42" t="s">
        <v>3</v>
      </c>
    </row>
    <row r="47" spans="1:4" ht="39.950000000000003" customHeight="1">
      <c r="A47" s="43" t="s">
        <v>116</v>
      </c>
      <c r="B47" s="41" t="s">
        <v>35</v>
      </c>
      <c r="C47" s="42" t="s">
        <v>3</v>
      </c>
    </row>
    <row r="48" spans="1:4" ht="39.950000000000003" customHeight="1">
      <c r="A48" s="43" t="s">
        <v>21</v>
      </c>
      <c r="B48" s="41" t="s">
        <v>20</v>
      </c>
      <c r="C48" s="42" t="s">
        <v>3</v>
      </c>
    </row>
    <row r="49" spans="1:4" ht="39.950000000000003" customHeight="1">
      <c r="A49" s="43" t="s">
        <v>103</v>
      </c>
      <c r="B49" s="41" t="s">
        <v>70</v>
      </c>
      <c r="C49" s="42" t="s">
        <v>3</v>
      </c>
    </row>
    <row r="50" spans="1:4" ht="39.950000000000003" customHeight="1">
      <c r="A50" s="43" t="s">
        <v>56</v>
      </c>
      <c r="B50" s="41" t="s">
        <v>57</v>
      </c>
      <c r="C50" s="42" t="s">
        <v>3</v>
      </c>
    </row>
    <row r="51" spans="1:4" ht="39.950000000000003" customHeight="1">
      <c r="A51" s="43" t="s">
        <v>122</v>
      </c>
      <c r="B51" s="41" t="s">
        <v>121</v>
      </c>
      <c r="C51" s="42" t="s">
        <v>3</v>
      </c>
    </row>
    <row r="52" spans="1:4" ht="39.950000000000003" customHeight="1">
      <c r="A52" s="43" t="s">
        <v>58</v>
      </c>
      <c r="B52" s="41" t="s">
        <v>59</v>
      </c>
      <c r="C52" s="42" t="s">
        <v>3</v>
      </c>
    </row>
    <row r="53" spans="1:4" ht="39.950000000000003" customHeight="1">
      <c r="A53" s="43" t="s">
        <v>60</v>
      </c>
      <c r="B53" s="41" t="s">
        <v>61</v>
      </c>
      <c r="C53" s="42" t="s">
        <v>3</v>
      </c>
    </row>
    <row r="54" spans="1:4" ht="39.950000000000003" customHeight="1">
      <c r="A54" s="43" t="s">
        <v>62</v>
      </c>
      <c r="B54" s="41"/>
      <c r="C54" s="42" t="s">
        <v>3</v>
      </c>
    </row>
    <row r="55" spans="1:4" ht="39.950000000000003" customHeight="1">
      <c r="A55" s="43" t="s">
        <v>9</v>
      </c>
      <c r="B55" s="41" t="s">
        <v>22</v>
      </c>
      <c r="C55" s="42" t="s">
        <v>3</v>
      </c>
    </row>
    <row r="56" spans="1:4" ht="39.950000000000003" customHeight="1">
      <c r="A56" s="43" t="s">
        <v>10</v>
      </c>
      <c r="B56" s="41"/>
      <c r="C56" s="42" t="s">
        <v>3</v>
      </c>
    </row>
    <row r="57" spans="1:4" ht="39.950000000000003" customHeight="1">
      <c r="A57" s="43" t="s">
        <v>63</v>
      </c>
      <c r="B57" s="41" t="s">
        <v>12</v>
      </c>
      <c r="C57" s="42" t="s">
        <v>3</v>
      </c>
    </row>
    <row r="58" spans="1:4" ht="39.950000000000003" customHeight="1">
      <c r="A58" s="43" t="s">
        <v>30</v>
      </c>
      <c r="B58" s="41" t="s">
        <v>64</v>
      </c>
      <c r="C58" s="42" t="s">
        <v>3</v>
      </c>
    </row>
    <row r="59" spans="1:4" ht="39.950000000000003" customHeight="1">
      <c r="A59" s="43" t="s">
        <v>133</v>
      </c>
      <c r="B59" s="41" t="s">
        <v>90</v>
      </c>
      <c r="C59" s="42" t="e">
        <f>#REF!</f>
        <v>#REF!</v>
      </c>
    </row>
    <row r="60" spans="1:4" ht="39.950000000000003" customHeight="1">
      <c r="A60" s="43" t="s">
        <v>91</v>
      </c>
      <c r="B60" s="41" t="s">
        <v>92</v>
      </c>
      <c r="C60" s="42" t="e">
        <f>#REF!</f>
        <v>#REF!</v>
      </c>
      <c r="D60" s="50"/>
    </row>
    <row r="61" spans="1:4" ht="208.5" customHeight="1">
      <c r="A61" s="31" t="s">
        <v>134</v>
      </c>
      <c r="B61" s="51" t="s">
        <v>93</v>
      </c>
      <c r="C61" s="42" t="e">
        <f>#REF!</f>
        <v>#REF!</v>
      </c>
      <c r="D61" s="50"/>
    </row>
    <row r="62" spans="1:4" s="53" customFormat="1" ht="50.25" customHeight="1">
      <c r="A62" s="35" t="s">
        <v>108</v>
      </c>
      <c r="B62" s="38" t="s">
        <v>14</v>
      </c>
      <c r="C62" s="39"/>
      <c r="D62" s="52"/>
    </row>
    <row r="63" spans="1:4" s="53" customFormat="1" ht="90" customHeight="1">
      <c r="A63" s="43" t="s">
        <v>135</v>
      </c>
      <c r="B63" s="41" t="s">
        <v>109</v>
      </c>
      <c r="C63" s="42" t="e">
        <f>#REF!</f>
        <v>#REF!</v>
      </c>
      <c r="D63" s="52"/>
    </row>
    <row r="64" spans="1:4" s="58" customFormat="1" ht="36.75" customHeight="1">
      <c r="A64" s="87" t="s">
        <v>37</v>
      </c>
      <c r="B64" s="87"/>
      <c r="C64" s="87"/>
      <c r="D64" s="87"/>
    </row>
    <row r="65" spans="1:4" s="58" customFormat="1" ht="303" customHeight="1">
      <c r="A65" s="88" t="s">
        <v>138</v>
      </c>
      <c r="B65" s="89"/>
      <c r="C65" s="89"/>
      <c r="D65" s="59"/>
    </row>
    <row r="66" spans="1:4" ht="47.25" hidden="1" customHeight="1">
      <c r="A66" s="54"/>
      <c r="B66" s="54"/>
      <c r="C66" s="54"/>
    </row>
    <row r="67" spans="1:4" ht="15.75" hidden="1" customHeight="1">
      <c r="A67" s="85"/>
      <c r="B67" s="86"/>
      <c r="C67" s="86"/>
      <c r="D67" s="86"/>
    </row>
    <row r="68" spans="1:4" ht="36.75" hidden="1" customHeight="1">
      <c r="A68" s="90"/>
      <c r="B68" s="90"/>
      <c r="C68" s="90"/>
    </row>
    <row r="69" spans="1:4" ht="36.75" hidden="1" customHeight="1">
      <c r="B69" s="55"/>
    </row>
    <row r="70" spans="1:4" ht="36.75" hidden="1" customHeight="1"/>
    <row r="71" spans="1:4" ht="36.75" hidden="1" customHeight="1"/>
    <row r="72" spans="1:4" ht="36.75" hidden="1" customHeight="1"/>
    <row r="73" spans="1:4" ht="36.75" hidden="1" customHeight="1"/>
    <row r="74" spans="1:4" ht="36.75" customHeight="1"/>
    <row r="75" spans="1:4" ht="36.75" customHeight="1"/>
  </sheetData>
  <mergeCells count="12">
    <mergeCell ref="A67:D67"/>
    <mergeCell ref="A64:D64"/>
    <mergeCell ref="A65:C65"/>
    <mergeCell ref="A68:C68"/>
    <mergeCell ref="B8:C8"/>
    <mergeCell ref="B10:C10"/>
    <mergeCell ref="B13:C13"/>
    <mergeCell ref="B37:C37"/>
    <mergeCell ref="A34:C34"/>
    <mergeCell ref="A35:C35"/>
    <mergeCell ref="B32:B33"/>
    <mergeCell ref="C32:C33"/>
  </mergeCells>
  <pageMargins left="0.25" right="0.25" top="0.75" bottom="0.75" header="0.3" footer="0.3"/>
  <pageSetup scale="29" orientation="landscape" r:id="rId1"/>
  <rowBreaks count="1" manualBreakCount="1">
    <brk id="35" max="3"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L10"/>
  <sheetViews>
    <sheetView view="pageBreakPreview" zoomScale="55" zoomScaleNormal="50" zoomScaleSheetLayoutView="55" workbookViewId="0">
      <pane xSplit="1" ySplit="4" topLeftCell="D5" activePane="bottomRight" state="frozen"/>
      <selection sqref="A1:XFD1"/>
      <selection pane="topRight" sqref="A1:XFD1"/>
      <selection pane="bottomLeft" sqref="A1:XFD1"/>
      <selection pane="bottomRight"/>
    </sheetView>
  </sheetViews>
  <sheetFormatPr defaultColWidth="30.875" defaultRowHeight="31.5" customHeight="1"/>
  <cols>
    <col min="1" max="1" width="75.375" style="15" bestFit="1" customWidth="1"/>
    <col min="2" max="9" width="30.875" style="15"/>
    <col min="10" max="11" width="30.875" style="75"/>
    <col min="12" max="12" width="30.875" style="76"/>
    <col min="13" max="16384" width="30.875" style="15"/>
  </cols>
  <sheetData>
    <row r="1" spans="1:12" ht="45.75" customHeight="1">
      <c r="A1" s="60" t="s">
        <v>72</v>
      </c>
      <c r="B1" s="16"/>
      <c r="C1" s="16"/>
      <c r="D1" s="16"/>
      <c r="E1" s="16"/>
      <c r="F1" s="16"/>
      <c r="G1" s="16"/>
      <c r="H1" s="16"/>
      <c r="I1" s="16"/>
      <c r="J1" s="16"/>
      <c r="K1" s="16"/>
      <c r="L1" s="17"/>
    </row>
    <row r="2" spans="1:12" ht="24.75" customHeight="1">
      <c r="A2" s="18"/>
      <c r="B2" s="18"/>
      <c r="C2" s="18"/>
      <c r="D2" s="18"/>
      <c r="E2" s="18"/>
      <c r="F2" s="61"/>
      <c r="G2" s="18"/>
      <c r="H2" s="62">
        <v>0.24</v>
      </c>
      <c r="I2" s="18"/>
      <c r="J2" s="19"/>
      <c r="K2" s="19"/>
      <c r="L2" s="18"/>
    </row>
    <row r="3" spans="1:12" ht="28.5" customHeight="1">
      <c r="A3" s="106" t="s">
        <v>38</v>
      </c>
      <c r="B3" s="108" t="s">
        <v>14</v>
      </c>
      <c r="C3" s="108" t="s">
        <v>32</v>
      </c>
      <c r="D3" s="108" t="s">
        <v>39</v>
      </c>
      <c r="E3" s="108" t="s">
        <v>40</v>
      </c>
      <c r="F3" s="110" t="s">
        <v>139</v>
      </c>
      <c r="G3" s="103" t="s">
        <v>140</v>
      </c>
      <c r="H3" s="103" t="s">
        <v>41</v>
      </c>
      <c r="I3" s="103" t="s">
        <v>36</v>
      </c>
      <c r="J3" s="105" t="s">
        <v>42</v>
      </c>
      <c r="K3" s="105"/>
      <c r="L3" s="105"/>
    </row>
    <row r="4" spans="1:12" ht="32.25" customHeight="1">
      <c r="A4" s="107"/>
      <c r="B4" s="109"/>
      <c r="C4" s="109"/>
      <c r="D4" s="109"/>
      <c r="E4" s="109"/>
      <c r="F4" s="111"/>
      <c r="G4" s="104"/>
      <c r="H4" s="104"/>
      <c r="I4" s="104"/>
      <c r="J4" s="63" t="s">
        <v>43</v>
      </c>
      <c r="K4" s="63" t="s">
        <v>44</v>
      </c>
      <c r="L4" s="63" t="s">
        <v>45</v>
      </c>
    </row>
    <row r="5" spans="1:12" ht="30.75">
      <c r="A5" s="64" t="str">
        <f>Εκδόσεις!E3&amp;" "&amp;Εκδόσεις!B4&amp;" "&amp;Εκδόσεις!C4&amp;" "&amp;Εκδόσεις!D4</f>
        <v>Dream 1.4lt Turbo, 140hp Start &amp; Stop MT6</v>
      </c>
      <c r="B5" s="65" t="s">
        <v>117</v>
      </c>
      <c r="C5" s="66" t="str">
        <f>Εκδόσεις!A4</f>
        <v>Βενζίνη</v>
      </c>
      <c r="D5" s="66">
        <v>138</v>
      </c>
      <c r="E5" s="67">
        <f>0.08*110%</f>
        <v>8.8000000000000009E-2</v>
      </c>
      <c r="F5" s="68">
        <f>G5+H5+I5</f>
        <v>18800.495999999999</v>
      </c>
      <c r="G5" s="69">
        <v>14157</v>
      </c>
      <c r="H5" s="69">
        <f t="shared" ref="H5:H6" si="0">G5*$H$2</f>
        <v>3397.68</v>
      </c>
      <c r="I5" s="69">
        <f t="shared" ref="I5:I6" si="1">G5*E5</f>
        <v>1245.816</v>
      </c>
      <c r="J5" s="70">
        <v>1364</v>
      </c>
      <c r="K5" s="71">
        <f t="shared" ref="K5:K8" si="2">G5*1.24</f>
        <v>17554.68</v>
      </c>
      <c r="L5" s="71">
        <f t="shared" ref="L5:L8" si="3">G5*1.24</f>
        <v>17554.68</v>
      </c>
    </row>
    <row r="6" spans="1:12" ht="30.75">
      <c r="A6" s="64" t="str">
        <f>Εκδόσεις!E3&amp;" "&amp;Εκδόσεις!B4&amp;" "&amp;Εκδόσεις!D5</f>
        <v>Dream 1.4lt Turbo, 140hp AT6</v>
      </c>
      <c r="B6" s="65" t="s">
        <v>113</v>
      </c>
      <c r="C6" s="66" t="str">
        <f>Εκδόσεις!A4</f>
        <v>Βενζίνη</v>
      </c>
      <c r="D6" s="66">
        <v>157</v>
      </c>
      <c r="E6" s="67">
        <f>0.08*120%</f>
        <v>9.6000000000000002E-2</v>
      </c>
      <c r="F6" s="68">
        <f>G6+H6+I6</f>
        <v>20200.32</v>
      </c>
      <c r="G6" s="69">
        <v>15120</v>
      </c>
      <c r="H6" s="69">
        <f t="shared" si="0"/>
        <v>3628.7999999999997</v>
      </c>
      <c r="I6" s="69">
        <f t="shared" si="1"/>
        <v>1451.52</v>
      </c>
      <c r="J6" s="70">
        <v>1364</v>
      </c>
      <c r="K6" s="71">
        <f t="shared" si="2"/>
        <v>18748.8</v>
      </c>
      <c r="L6" s="71">
        <f t="shared" si="3"/>
        <v>18748.8</v>
      </c>
    </row>
    <row r="7" spans="1:12" ht="30.75">
      <c r="A7" s="64" t="str">
        <f>Εκδόσεις!E3&amp;" "&amp;Εκδόσεις!B7&amp;" "&amp;Εκδόσεις!C7&amp;" "&amp;Εκδόσεις!D7</f>
        <v>Dream 1.6lt CDTI, 136hp Start &amp; Stop MT6</v>
      </c>
      <c r="B7" s="65" t="s">
        <v>71</v>
      </c>
      <c r="C7" s="66" t="str">
        <f>Εκδόσεις!A7</f>
        <v>Diesel</v>
      </c>
      <c r="D7" s="66">
        <v>99</v>
      </c>
      <c r="E7" s="67">
        <f t="shared" ref="E7" si="4">0.08*95%</f>
        <v>7.5999999999999998E-2</v>
      </c>
      <c r="F7" s="68">
        <f>G7+H7+I7+1</f>
        <v>20900.395999999997</v>
      </c>
      <c r="G7" s="69">
        <v>15881</v>
      </c>
      <c r="H7" s="69">
        <f t="shared" ref="H7" si="5">G7*$H$2</f>
        <v>3811.44</v>
      </c>
      <c r="I7" s="69">
        <f t="shared" ref="I7" si="6">G7*E7</f>
        <v>1206.9559999999999</v>
      </c>
      <c r="J7" s="70">
        <v>1598</v>
      </c>
      <c r="K7" s="71">
        <f t="shared" si="2"/>
        <v>19692.439999999999</v>
      </c>
      <c r="L7" s="71">
        <f t="shared" si="3"/>
        <v>19692.439999999999</v>
      </c>
    </row>
    <row r="8" spans="1:12" ht="30.75">
      <c r="A8" s="64" t="str">
        <f>Εκδόσεις!E3&amp;" "&amp;Εκδόσεις!B7&amp;" "&amp;Εκδόσεις!D8</f>
        <v>Dream 1.6lt CDTI, 136hp AT6</v>
      </c>
      <c r="B8" s="65" t="s">
        <v>114</v>
      </c>
      <c r="C8" s="66" t="str">
        <f>Εκδόσεις!A7</f>
        <v>Diesel</v>
      </c>
      <c r="D8" s="66">
        <v>134</v>
      </c>
      <c r="E8" s="67">
        <f>0.08*110%</f>
        <v>8.8000000000000009E-2</v>
      </c>
      <c r="F8" s="68">
        <f>G8+H8+I8</f>
        <v>21999.648000000001</v>
      </c>
      <c r="G8" s="69">
        <v>16566</v>
      </c>
      <c r="H8" s="69">
        <f t="shared" ref="H8" si="7">G8*$H$2</f>
        <v>3975.8399999999997</v>
      </c>
      <c r="I8" s="69">
        <f t="shared" ref="I8" si="8">G8*E8</f>
        <v>1457.8080000000002</v>
      </c>
      <c r="J8" s="70">
        <v>1598</v>
      </c>
      <c r="K8" s="71">
        <f t="shared" si="2"/>
        <v>20541.84</v>
      </c>
      <c r="L8" s="71">
        <f t="shared" si="3"/>
        <v>20541.84</v>
      </c>
    </row>
    <row r="9" spans="1:12" s="72" customFormat="1" ht="30.75">
      <c r="F9" s="73"/>
      <c r="G9" s="74"/>
    </row>
    <row r="10" spans="1:12" s="72" customFormat="1" ht="204.75" customHeight="1">
      <c r="A10" s="101" t="s">
        <v>141</v>
      </c>
      <c r="B10" s="102"/>
      <c r="C10" s="102"/>
      <c r="D10" s="102"/>
      <c r="E10" s="102"/>
      <c r="F10" s="102"/>
      <c r="G10" s="102"/>
      <c r="H10" s="102"/>
      <c r="I10" s="102"/>
      <c r="J10" s="102"/>
      <c r="K10" s="102"/>
      <c r="L10" s="102"/>
    </row>
  </sheetData>
  <mergeCells count="11">
    <mergeCell ref="A10:L10"/>
    <mergeCell ref="I3:I4"/>
    <mergeCell ref="J3:L3"/>
    <mergeCell ref="A3:A4"/>
    <mergeCell ref="B3:B4"/>
    <mergeCell ref="C3:C4"/>
    <mergeCell ref="D3:D4"/>
    <mergeCell ref="E3:E4"/>
    <mergeCell ref="F3:F4"/>
    <mergeCell ref="G3:G4"/>
    <mergeCell ref="H3:H4"/>
  </mergeCells>
  <printOptions horizontalCentered="1"/>
  <pageMargins left="0.19685039370078741" right="0.15748031496062992" top="0.27559055118110237" bottom="0.15748031496062992" header="0.43307086614173229" footer="0.19685039370078741"/>
  <pageSetup paperSize="9" scale="30" fitToHeight="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3</vt:i4>
      </vt:variant>
    </vt:vector>
  </HeadingPairs>
  <TitlesOfParts>
    <vt:vector size="6" baseType="lpstr">
      <vt:lpstr>Εκδόσεις</vt:lpstr>
      <vt:lpstr>Εξοπλισμός</vt:lpstr>
      <vt:lpstr>Ανάλυση Τιμών Μοντέλων</vt:lpstr>
      <vt:lpstr>'Ανάλυση Τιμών Μοντέλων'!Print_Area</vt:lpstr>
      <vt:lpstr>Εκδόσεις!Print_Area</vt:lpstr>
      <vt:lpstr>Εξοπλισμός!Print_Area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heiteres blau</dc:creator>
  <cp:lastModifiedBy>user</cp:lastModifiedBy>
  <cp:lastPrinted>2017-07-28T12:31:59Z</cp:lastPrinted>
  <dcterms:created xsi:type="dcterms:W3CDTF">2005-06-09T13:23:39Z</dcterms:created>
  <dcterms:modified xsi:type="dcterms:W3CDTF">2017-09-11T09:30:48Z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0;&lt;root&gt;&lt;version val=&quot;15545&quot;/&gt;&lt;partner val=&quot;530&quot;/&gt;&lt;CXlWorkbook id=&quot;1&quot;&gt;&lt;m_cxllink/&gt;&lt;/CXlWorkbook&gt;&lt;/root&gt;">
    <vt:lpwstr/>
  </property>
  <property fmtid="{D5CDD505-2E9C-101B-9397-08002B2CF9AE}" pid="3" name="_NewReviewCycle">
    <vt:lpwstr/>
  </property>
</Properties>
</file>