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17250" windowHeight="4680" tabRatio="609" activeTab="0"/>
  </bookViews>
  <sheets>
    <sheet name="Passenger" sheetId="1" r:id="rId1"/>
    <sheet name="LCV" sheetId="2" r:id="rId2"/>
    <sheet name="Αλλαγές" sheetId="3" r:id="rId3"/>
  </sheets>
  <definedNames>
    <definedName name="_xlnm.Print_Area" localSheetId="1">'LCV'!$A$1:$I$41</definedName>
    <definedName name="_xlnm.Print_Area" localSheetId="0">'Passenger'!$A$1:$J$249</definedName>
    <definedName name="_xlnm.Print_Titles" localSheetId="1">'LCV'!$1:$3</definedName>
    <definedName name="_xlnm.Print_Titles" localSheetId="0">'Passenger'!$1:$3</definedName>
  </definedNames>
  <calcPr fullCalcOnLoad="1"/>
</workbook>
</file>

<file path=xl/sharedStrings.xml><?xml version="1.0" encoding="utf-8"?>
<sst xmlns="http://schemas.openxmlformats.org/spreadsheetml/2006/main" count="652" uniqueCount="443">
  <si>
    <t xml:space="preserve">Ε Π Ι Β Α Τ Ι Κ Α </t>
  </si>
  <si>
    <t>ΚΩΔ.</t>
  </si>
  <si>
    <t>ΕΜΠΟΡΙΚΗ ΔΙΕΥΘΥΝΣΗ</t>
  </si>
  <si>
    <t>1.6 ACENTA</t>
  </si>
  <si>
    <t>Κ.Π.</t>
  </si>
  <si>
    <t>ΒΕΝΖΙΝΗ 4Χ2</t>
  </si>
  <si>
    <t>1.6 ACENTA PACK</t>
  </si>
  <si>
    <r>
      <t xml:space="preserve">K.Π.: </t>
    </r>
    <r>
      <rPr>
        <sz val="10"/>
        <rFont val="Arial"/>
        <family val="2"/>
      </rPr>
      <t>KATOΠΙΝ ΠΑΡΑΓΓΕΛΙΑΣ</t>
    </r>
  </si>
  <si>
    <t>F2SE</t>
  </si>
  <si>
    <t>1.6</t>
  </si>
  <si>
    <t>MUEP</t>
  </si>
  <si>
    <t>3.5 EXECUTIVE PLUS</t>
  </si>
  <si>
    <t>Z7P</t>
  </si>
  <si>
    <t>370Z Coupe 3.7 Pack</t>
  </si>
  <si>
    <t>Z7PV</t>
  </si>
  <si>
    <t>Κ.Π</t>
  </si>
  <si>
    <t xml:space="preserve">370Z Coupe 3.7 Pack 19” A/W* NAVI   </t>
  </si>
  <si>
    <t>ΤΙΜΕΣ ΔΕΡΜΑΤΙΝΩΝ ΚΑΘΙΣΜΑΤΩΝ ΑΝΑ ΜΟΝΤΕΛΟ</t>
  </si>
  <si>
    <t xml:space="preserve">"MURANO" </t>
  </si>
  <si>
    <t>1.6 ACENTA S</t>
  </si>
  <si>
    <t>1.6 ACENTA S CON</t>
  </si>
  <si>
    <t>1.5</t>
  </si>
  <si>
    <t>1.5D ACENTA PACK</t>
  </si>
  <si>
    <t>Κινητήρας 1.6l Βενζίνη</t>
  </si>
  <si>
    <t>Κινητήρας 1.5l Πετρέλαιο</t>
  </si>
  <si>
    <r>
      <t xml:space="preserve">ΛΙΑΝΙΚΗ ΤΙΜΗ (ΕΥΡΩ)                  Φ.Π.Α.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(23%)</t>
    </r>
  </si>
  <si>
    <t>ΒΕΝΖΙΝΗ 4Χ2  (117 PS)</t>
  </si>
  <si>
    <t>ΒΕΝΖΙΝΗ 4Χ2  TURBO  (190 PS)</t>
  </si>
  <si>
    <t>FIA</t>
  </si>
  <si>
    <t>1.6DiG ACENTA SPORT PACK</t>
  </si>
  <si>
    <t>DIESEL (110 PS)</t>
  </si>
  <si>
    <t xml:space="preserve">1.5D ACENTA                                   </t>
  </si>
  <si>
    <t xml:space="preserve">1.5D TECHNA                             </t>
  </si>
  <si>
    <t xml:space="preserve">370Z Roadster 3.7 Pack 19” A/W NAVI   </t>
  </si>
  <si>
    <t>ZRPV</t>
  </si>
  <si>
    <t>*</t>
  </si>
  <si>
    <t>* επικοινωνία με το τμήμα διεκπεραίωσης  (κος Αντωνίου Γιάννης)</t>
  </si>
  <si>
    <t>S6C</t>
  </si>
  <si>
    <t>SJA</t>
  </si>
  <si>
    <t>ΕΝΔΕΙΚΤΙΚΟ ΟΦΕΛΟΣ ΑΠΟΣΥΡΣΗΣ</t>
  </si>
  <si>
    <t>ΕΝΔΕΙΚΤΙΚΗ ΤΕΛΙΚΗ ΛΙΑΝΙΚΗ ΤΙΜΗ (ΕΥΡΩ)</t>
  </si>
  <si>
    <t>1.2 MOTIVA (80Hp)</t>
  </si>
  <si>
    <t xml:space="preserve">1.2 5DR MOTIVA (w/o A/C R/CD)   </t>
  </si>
  <si>
    <t>1.2 5DR MOTIVA</t>
  </si>
  <si>
    <t>1.2 5DR MOTIVA CVT</t>
  </si>
  <si>
    <t>1.2 ACENTA (80Hp)</t>
  </si>
  <si>
    <t>1.2 5DR ACENTA</t>
  </si>
  <si>
    <t>1.2 5DR ACENTA CON</t>
  </si>
  <si>
    <t>1.2 5DR ACENTA LOOK</t>
  </si>
  <si>
    <t xml:space="preserve">1.2 5DR ACENTA LOOK CON  </t>
  </si>
  <si>
    <t>1.2 5DR ACENTA CVT</t>
  </si>
  <si>
    <t>1.2 TECHNA (80Hp)</t>
  </si>
  <si>
    <t xml:space="preserve">1.2 5DR TECHNA ROOF               </t>
  </si>
  <si>
    <t>"EVALIA 7-θέσεις" - Νέες αφίξεις</t>
  </si>
  <si>
    <t>ΕΙΔΙΚΗ  ΠΡΟΣΦΟΡΑ</t>
  </si>
  <si>
    <t>ΣΥΝΟΛΟ ΜΕΙΩΣΗΣ ΕΝΔ. ΟΦΕΛΟΥΣ ΑΠΟΣΥΡΣΗΣ / ΕΙΔΙΚΗΣ ΠΡΟΣΦΟΡΑΣ</t>
  </si>
  <si>
    <t>1.6D ACTION</t>
  </si>
  <si>
    <t>1.6D ACENTA S</t>
  </si>
  <si>
    <t>1.6D ACENTA S CON</t>
  </si>
  <si>
    <t>1.6D ACENTA PACK</t>
  </si>
  <si>
    <t>DIESEL 4Χ2 IDLE START STOP (ISS)</t>
  </si>
  <si>
    <t>SAA</t>
  </si>
  <si>
    <t>SAAC</t>
  </si>
  <si>
    <t>DIESEL 4Χ4 IDLE START STOP (ISS)</t>
  </si>
  <si>
    <t>SA2M</t>
  </si>
  <si>
    <t>SA2A</t>
  </si>
  <si>
    <t>SB2M</t>
  </si>
  <si>
    <t>SB2A</t>
  </si>
  <si>
    <t>ΒΕΝΖΙΝΗ 4Χ2 IDLE START STOP (ISS)</t>
  </si>
  <si>
    <t>S7A</t>
  </si>
  <si>
    <t>ΚΩΔ</t>
  </si>
  <si>
    <t>Επικοινωνία με τμήμα Διαικπεραίωσης</t>
  </si>
  <si>
    <t>"370Z COUPE"</t>
  </si>
  <si>
    <t>Z7</t>
  </si>
  <si>
    <t xml:space="preserve">370Z Coupe 3.7                                </t>
  </si>
  <si>
    <t>Z7AT</t>
  </si>
  <si>
    <t xml:space="preserve">370Z Coupe 3.7 Α/T                       </t>
  </si>
  <si>
    <t>Z7AV</t>
  </si>
  <si>
    <t xml:space="preserve">370Z Coupe 3.7 Pack 19” A/W* NAVI A/T  </t>
  </si>
  <si>
    <t>"370Z ROADSTER"</t>
  </si>
  <si>
    <t>"PATHFINDER"</t>
  </si>
  <si>
    <t xml:space="preserve">2.5D SE  </t>
  </si>
  <si>
    <t xml:space="preserve">"GT-R -  550hp" </t>
  </si>
  <si>
    <t>GTPN</t>
  </si>
  <si>
    <t>GT-R PREMIUM EDITION</t>
  </si>
  <si>
    <t>GTBN</t>
  </si>
  <si>
    <t>GT-R BLACK EDITION</t>
  </si>
  <si>
    <t>ΤΕΛΙΚΗ ΛΙΑΝΙΚΗ ΤΙΜΗ ΜΕΤΑ ΤΗ ΜΕΙΩΣΗ ΤΗΣ ΕΙΔΙΚΗΣ ΠΡΟΣΦΟΡΑΣ (ΕΥΡΩ)</t>
  </si>
  <si>
    <t>1.6 EVALIA PREMIUM PACK SP</t>
  </si>
  <si>
    <t>1.6 EVALIA PREMIUM PACK SP LOOK</t>
  </si>
  <si>
    <t>1.5D EVALIA PREMIUM PACK SP</t>
  </si>
  <si>
    <t>1.5D EVALIA PREMIUM PACK SP LOOK</t>
  </si>
  <si>
    <t>ΒΕΝΖΙΝΗ "NISMO"  TURBO  (200 PS)</t>
  </si>
  <si>
    <t>FIN</t>
  </si>
  <si>
    <t>1.6DiG NISMO</t>
  </si>
  <si>
    <t>FA1</t>
  </si>
  <si>
    <t>FDA, FDA1</t>
  </si>
  <si>
    <t>1.2 5DR TECHNA</t>
  </si>
  <si>
    <t xml:space="preserve">1.2 5DR TECHNA ROOF PACK </t>
  </si>
  <si>
    <t>FNAT</t>
  </si>
  <si>
    <t>1.6 N-TEC CVT</t>
  </si>
  <si>
    <t>FDTE</t>
  </si>
  <si>
    <t>1.5D N-TEC</t>
  </si>
  <si>
    <t xml:space="preserve">"[NOTE]"   </t>
  </si>
  <si>
    <t>1.2 BENZINH (80Hp)</t>
  </si>
  <si>
    <t>1.5 DIESEL (90Hp)</t>
  </si>
  <si>
    <t>E2E</t>
  </si>
  <si>
    <t>1.2P ENERGY</t>
  </si>
  <si>
    <t>E2AP</t>
  </si>
  <si>
    <t>1.2P ACENTA PACK</t>
  </si>
  <si>
    <t>E2AT</t>
  </si>
  <si>
    <t>E2AF</t>
  </si>
  <si>
    <t>1.2P ACENTA PACK TECH FAMILY</t>
  </si>
  <si>
    <t>1.2P ACENTA PACK TECH</t>
  </si>
  <si>
    <t>E5E</t>
  </si>
  <si>
    <t>1.5D ENERGY</t>
  </si>
  <si>
    <t>E5AP</t>
  </si>
  <si>
    <t>E5AT</t>
  </si>
  <si>
    <t>E5AF</t>
  </si>
  <si>
    <t>E5T</t>
  </si>
  <si>
    <t>1.5D TECHNA</t>
  </si>
  <si>
    <t>1.5D ACENTA PACK TECH FAMILY</t>
  </si>
  <si>
    <t>1.5D ACENTA PACK TECH</t>
  </si>
  <si>
    <t xml:space="preserve">"MICRA MY13"   </t>
  </si>
  <si>
    <t xml:space="preserve">"JUKE" </t>
  </si>
  <si>
    <t xml:space="preserve">"QASHQAI  + 2"   </t>
  </si>
  <si>
    <t>Μεταλλικό χρώμα : 430€</t>
  </si>
  <si>
    <t>Μεταλλικό χρώμα : 450€</t>
  </si>
  <si>
    <t>Μεταλλικό χρώμα : 480€ (117hp/115hp), 490€ (4x2 190hp), 510€ (4x4/NISMO)</t>
  </si>
  <si>
    <t>Μεταλλικό χρώμα : 510€ (2.0lt 580€)</t>
  </si>
  <si>
    <t>Μεταλλικό χρώμα : 290€</t>
  </si>
  <si>
    <t>Μεταλλικό χρώμα : 640€</t>
  </si>
  <si>
    <t>Μεταλλικό χρώμα : 930€</t>
  </si>
  <si>
    <t>Φ Ο Ρ Τ Η Γ Α</t>
  </si>
  <si>
    <t>NAVARA (D40) (EURO V)</t>
  </si>
  <si>
    <t>2.5D XE KING CAB 4x4 COMFORT</t>
  </si>
  <si>
    <t>2.5D SE KING CAB 4x4</t>
  </si>
  <si>
    <t xml:space="preserve">2.5D LE KING CAB 4x4                                                                </t>
  </si>
  <si>
    <t>2.5D XE DOUBLE CAB 4x4 COMFORT</t>
  </si>
  <si>
    <t>2.5D SE DOUBLE CAB 4x4</t>
  </si>
  <si>
    <t>2.5D LE DOUBLE CAB 4x4</t>
  </si>
  <si>
    <t>2.5D LE DOUBLE CAB 4x4 A/T                                                      .</t>
  </si>
  <si>
    <t xml:space="preserve">2.5D LE DOUBLE CAB PREMIUM                                               </t>
  </si>
  <si>
    <t xml:space="preserve">2.5D LE DOUBLE CAB PREMIUM A/T                                          </t>
  </si>
  <si>
    <t>3.0D LE DOUBLE CAB PREM A/T  231HP</t>
  </si>
  <si>
    <t>PRIMASTAR VAN EURO V (X83) DIESEL</t>
  </si>
  <si>
    <t>2.0D (V) L1H1 90Hp 1.200kg A/C Pack</t>
  </si>
  <si>
    <t>NV200 (M20) EURO V</t>
  </si>
  <si>
    <t>1.6 VAN PRO PLUS A/C</t>
  </si>
  <si>
    <t>1.5D VAN PRO PLUS A/C</t>
  </si>
  <si>
    <t>1.5D VAN PRO PLUS LS A/C</t>
  </si>
  <si>
    <t>NV200 (M20)</t>
  </si>
  <si>
    <t>NGPL, NGPP</t>
  </si>
  <si>
    <r>
      <t xml:space="preserve">K.Π.: </t>
    </r>
    <r>
      <rPr>
        <sz val="10"/>
        <rFont val="Arial"/>
        <family val="2"/>
      </rPr>
      <t>KATOΠΙΝ ΠΑΡΑΓΓΕΛΙΑΣ</t>
    </r>
  </si>
  <si>
    <t>1.2 SC ΒΕΝΖΙΝΗ (98Hp)</t>
  </si>
  <si>
    <t>1.2 SC ACENTA PACK FAMILY</t>
  </si>
  <si>
    <t>1.2 SC TECHNA</t>
  </si>
  <si>
    <t>1.2 SC ACENTA PACK FAMILY CVT</t>
  </si>
  <si>
    <t>1.2 SC TECHNA CVT</t>
  </si>
  <si>
    <t>E2F</t>
  </si>
  <si>
    <t>1.2P ACENTA PACK FAMILY</t>
  </si>
  <si>
    <t>E5F</t>
  </si>
  <si>
    <t>1.5D ACENTA PACK FAMILY</t>
  </si>
  <si>
    <t>E2PF</t>
  </si>
  <si>
    <t>E2T</t>
  </si>
  <si>
    <t>E2CF</t>
  </si>
  <si>
    <t>E2CT</t>
  </si>
  <si>
    <t>1.6 ACENTA CVT</t>
  </si>
  <si>
    <t>FAAT</t>
  </si>
  <si>
    <t>DIESEL (110 PS) IDLE START STOP (ISS)</t>
  </si>
  <si>
    <t>1.5D ACTION G6</t>
  </si>
  <si>
    <t>1.5D ACENTA G6</t>
  </si>
  <si>
    <t>1.5D N-TEC G6</t>
  </si>
  <si>
    <t xml:space="preserve">"QASHQAI "   </t>
  </si>
  <si>
    <t>1.2DiG-T</t>
  </si>
  <si>
    <t>1.2 ENERGY</t>
  </si>
  <si>
    <t>1.2 ACENTA</t>
  </si>
  <si>
    <t>1.2 ACENTA CON</t>
  </si>
  <si>
    <t>1.2 ACENTA PREMIUM</t>
  </si>
  <si>
    <t>1.2 TECHNA</t>
  </si>
  <si>
    <t>1.2 TECHNA HCI</t>
  </si>
  <si>
    <t>A2E</t>
  </si>
  <si>
    <t>A2A</t>
  </si>
  <si>
    <t>A2AC</t>
  </si>
  <si>
    <t>A2AP</t>
  </si>
  <si>
    <t>ΒΕΝΖΙΝΗ 4Χ2 (115PS)</t>
  </si>
  <si>
    <t>1.5D</t>
  </si>
  <si>
    <t>1.6D</t>
  </si>
  <si>
    <t>DIESEL 4X2 (110PS)</t>
  </si>
  <si>
    <t>DIESEL 4X2 (130PS)</t>
  </si>
  <si>
    <t>DIESEL 4X4 (130PS)</t>
  </si>
  <si>
    <t>DIESEL 4X2 CVT (130PS)</t>
  </si>
  <si>
    <t>1.5D ACENTA</t>
  </si>
  <si>
    <t>1.5D ACENTA CON</t>
  </si>
  <si>
    <t>1.5D ACENTA PREMIUM</t>
  </si>
  <si>
    <t xml:space="preserve">1.5D TECHNA HCI </t>
  </si>
  <si>
    <t>A5E</t>
  </si>
  <si>
    <t>A5A</t>
  </si>
  <si>
    <t>A5AC</t>
  </si>
  <si>
    <t>A5AP</t>
  </si>
  <si>
    <t>1.6D 4x2 ENERGY</t>
  </si>
  <si>
    <t>1.6D 4x2 ACENTA</t>
  </si>
  <si>
    <t>1.6D 4x2 ACENTA CON</t>
  </si>
  <si>
    <t>1.6D 4x2 ACENTA PREMIUM</t>
  </si>
  <si>
    <t>1.6D 4x2 TECHNA</t>
  </si>
  <si>
    <t xml:space="preserve">1.6D 4x2 TECHNA HCI </t>
  </si>
  <si>
    <t>AD2E</t>
  </si>
  <si>
    <t>AD2A</t>
  </si>
  <si>
    <t>AD2C</t>
  </si>
  <si>
    <t>AD2P</t>
  </si>
  <si>
    <t>1.6D 4x2 CVT ENERGY</t>
  </si>
  <si>
    <t>1.6D 4x2 CVT ACENTA</t>
  </si>
  <si>
    <t>1.6D 4x2 CVT ACENTA CON</t>
  </si>
  <si>
    <t>1.6D 4x2 CVT ACENTA PREMIUM</t>
  </si>
  <si>
    <t>ADAE</t>
  </si>
  <si>
    <t>ADAA</t>
  </si>
  <si>
    <t>ADAC</t>
  </si>
  <si>
    <t>ADAP</t>
  </si>
  <si>
    <t>1.6D 4x4 ENERGY</t>
  </si>
  <si>
    <t>1.6D 4x4 ACENTA</t>
  </si>
  <si>
    <t>1.6D 4x4 ACENTA CON</t>
  </si>
  <si>
    <t>1.6D 4x4 ACENTA PREMIUM</t>
  </si>
  <si>
    <t>1.6D 4x4 TECHNA</t>
  </si>
  <si>
    <t xml:space="preserve">1.6D 4x4 TECHNA HCI </t>
  </si>
  <si>
    <t>AD4A</t>
  </si>
  <si>
    <t>AD4C</t>
  </si>
  <si>
    <t>AD4P</t>
  </si>
  <si>
    <t>Μεταλλικό χρώμα : 510€</t>
  </si>
  <si>
    <t>1.2 TECHNA LEATHER</t>
  </si>
  <si>
    <t>1.5D TECHNA LEATHER</t>
  </si>
  <si>
    <t>1.6D 4x2 TECHNA LEATHER</t>
  </si>
  <si>
    <t>1.6D 4x4 TECHNA LEATHER</t>
  </si>
  <si>
    <t>EGS</t>
  </si>
  <si>
    <t>EGSL</t>
  </si>
  <si>
    <t>EDSL</t>
  </si>
  <si>
    <t>NGAP</t>
  </si>
  <si>
    <t>NGSP</t>
  </si>
  <si>
    <t>NDSP</t>
  </si>
  <si>
    <t>EDLP,EDS</t>
  </si>
  <si>
    <t>NDSA, NDAP</t>
  </si>
  <si>
    <t xml:space="preserve">"NEΑ ΓΕΝΙΑ [QASHQAI]"   </t>
  </si>
  <si>
    <t>B6XC, B7XC</t>
  </si>
  <si>
    <t>B6SE, B7SE</t>
  </si>
  <si>
    <t>D6XC, D7XC</t>
  </si>
  <si>
    <t>D6LE, D7LE</t>
  </si>
  <si>
    <t>D6LA, D7LA</t>
  </si>
  <si>
    <t>FD1</t>
  </si>
  <si>
    <t>FDA2</t>
  </si>
  <si>
    <t>FDTS</t>
  </si>
  <si>
    <t>FDTN</t>
  </si>
  <si>
    <t>B7LE</t>
  </si>
  <si>
    <t>D7SE</t>
  </si>
  <si>
    <t>D7LP</t>
  </si>
  <si>
    <t>D7PA</t>
  </si>
  <si>
    <t>D6L1</t>
  </si>
  <si>
    <t>1.6D 4x2 CVT TECHNA</t>
  </si>
  <si>
    <t>1.6D 4x2 CVT TECHNA HCI</t>
  </si>
  <si>
    <t>1.6D 4x2 CVT TECHNA LEATHER</t>
  </si>
  <si>
    <t>AD4E, AD4</t>
  </si>
  <si>
    <t>[X-TRAIL]</t>
  </si>
  <si>
    <t>1.6lt Diesel 4X2 7-θέσιο</t>
  </si>
  <si>
    <t>1.6lt Diesel 4X2 CVT 7-θέσιο</t>
  </si>
  <si>
    <t>1.6lt Diesel 4X4 7-θέσιο</t>
  </si>
  <si>
    <t>1.6lt Diesel 4X2 5-θέσιο</t>
  </si>
  <si>
    <t>1.6lt Diesel 4X2 CVT 5-θέσιο</t>
  </si>
  <si>
    <t>1.6lt Diesel 4X4 5-θέσιο</t>
  </si>
  <si>
    <r>
      <t xml:space="preserve">MIM / </t>
    </r>
    <r>
      <rPr>
        <b/>
        <sz val="10"/>
        <color indexed="10"/>
        <rFont val="Arial"/>
        <family val="2"/>
      </rPr>
      <t>KIM</t>
    </r>
  </si>
  <si>
    <r>
      <t xml:space="preserve">MIMC / </t>
    </r>
    <r>
      <rPr>
        <b/>
        <sz val="10"/>
        <color indexed="10"/>
        <rFont val="Arial"/>
        <family val="2"/>
      </rPr>
      <t>KIMC</t>
    </r>
  </si>
  <si>
    <r>
      <t xml:space="preserve">MIA / </t>
    </r>
    <r>
      <rPr>
        <b/>
        <sz val="10"/>
        <color indexed="10"/>
        <rFont val="Arial"/>
        <family val="2"/>
      </rPr>
      <t>KIA</t>
    </r>
  </si>
  <si>
    <r>
      <t xml:space="preserve">MICC / </t>
    </r>
    <r>
      <rPr>
        <b/>
        <sz val="10"/>
        <color indexed="10"/>
        <rFont val="Arial"/>
        <family val="2"/>
      </rPr>
      <t>KICC</t>
    </r>
  </si>
  <si>
    <t>1.6D (7) 4x2 ENERGY</t>
  </si>
  <si>
    <t>1.6D (7) 4x2 ACENTA</t>
  </si>
  <si>
    <t>1.6D (7) 4x2 TECHNA</t>
  </si>
  <si>
    <t>1.6D (7) 4x2 CVT ACENTA</t>
  </si>
  <si>
    <t>1.6D (7) 4x2 CVT TECHNA</t>
  </si>
  <si>
    <t>1.6D (7) 4x4 ACENTA</t>
  </si>
  <si>
    <t>1.6D (7) 4x4 TECHNA</t>
  </si>
  <si>
    <t>1.6D (5) 4x2 ENERGY</t>
  </si>
  <si>
    <t>1.6D (5) 4x2 ACENTA</t>
  </si>
  <si>
    <t>1.6D (5) 4x2 TECHNA</t>
  </si>
  <si>
    <t>1.6D (5) 4x2 CVT ACENTA</t>
  </si>
  <si>
    <t>1.6D (5) 4x2 CVT TECHNA</t>
  </si>
  <si>
    <t>1.6D (5) 4x4 ACENTA</t>
  </si>
  <si>
    <t>1.6D (5) 4x4 TECHNA</t>
  </si>
  <si>
    <t>TE2</t>
  </si>
  <si>
    <t>TA2</t>
  </si>
  <si>
    <t>TAP2</t>
  </si>
  <si>
    <t>TT2</t>
  </si>
  <si>
    <t>TCA2</t>
  </si>
  <si>
    <t>TCD2</t>
  </si>
  <si>
    <t>TCT2</t>
  </si>
  <si>
    <t>TA24</t>
  </si>
  <si>
    <t>TP24</t>
  </si>
  <si>
    <t>TT24</t>
  </si>
  <si>
    <t>TE</t>
  </si>
  <si>
    <t>TA</t>
  </si>
  <si>
    <t>TAP</t>
  </si>
  <si>
    <t>TAT</t>
  </si>
  <si>
    <t>TCA</t>
  </si>
  <si>
    <t>TCP</t>
  </si>
  <si>
    <t>TT</t>
  </si>
  <si>
    <t>TA4</t>
  </si>
  <si>
    <t>TAP4</t>
  </si>
  <si>
    <t>TT4</t>
  </si>
  <si>
    <t>Μεταλλικό χρώμα : 530€</t>
  </si>
  <si>
    <t>1.6D (7) 4x2 ACENTA CON</t>
  </si>
  <si>
    <t>1.6D (7) 4x2 CVT ACENTA CON</t>
  </si>
  <si>
    <t>1.6D (7) 4x4 ACENTA CON</t>
  </si>
  <si>
    <t>1.6D (5) 4x2 ACENTA CON</t>
  </si>
  <si>
    <t>1.6D (5) 4x2 CVT ACENTA CON</t>
  </si>
  <si>
    <t>1.6D (5) 4x4 ACENTA CON</t>
  </si>
  <si>
    <t>KI</t>
  </si>
  <si>
    <t>KIAC</t>
  </si>
  <si>
    <t>KIAL</t>
  </si>
  <si>
    <t>KILC</t>
  </si>
  <si>
    <t>KIT</t>
  </si>
  <si>
    <t>KIR</t>
  </si>
  <si>
    <t>KIRP</t>
  </si>
  <si>
    <t xml:space="preserve">"NEO JUKE" </t>
  </si>
  <si>
    <t>1.2 DIG-T</t>
  </si>
  <si>
    <t>ΒΕΝΖΙΝΗ (115PS)</t>
  </si>
  <si>
    <t>1.2DiG-T ACENTA</t>
  </si>
  <si>
    <t>1.2DiG-T ACENTA CON</t>
  </si>
  <si>
    <t>1.2DiG-T ACENTA CON ROOF</t>
  </si>
  <si>
    <t>1.2DiG-T TECHNA</t>
  </si>
  <si>
    <t>1.6 CVT</t>
  </si>
  <si>
    <t>ΒΕΝΖΙΝΗ (117PS)</t>
  </si>
  <si>
    <t>1.6 ENERGY</t>
  </si>
  <si>
    <t>1.6 ACENTA CON</t>
  </si>
  <si>
    <t>1.6 ACENTA CON ROOF</t>
  </si>
  <si>
    <t>1.6 TECHNA</t>
  </si>
  <si>
    <t>ΒΕΝΖΙΝΗ (190PS)</t>
  </si>
  <si>
    <t>ΠΕΤΡΕΛΑΙΟ (110PS)</t>
  </si>
  <si>
    <t>1.5D ACENTA CON ROOF</t>
  </si>
  <si>
    <t>F2A</t>
  </si>
  <si>
    <t>F2AC</t>
  </si>
  <si>
    <t>F2AR</t>
  </si>
  <si>
    <t>F2T</t>
  </si>
  <si>
    <t>F6CE</t>
  </si>
  <si>
    <t>F6CA</t>
  </si>
  <si>
    <t>F5E</t>
  </si>
  <si>
    <t>F5A</t>
  </si>
  <si>
    <t>F5AC</t>
  </si>
  <si>
    <t>F5AR</t>
  </si>
  <si>
    <t>F5T</t>
  </si>
  <si>
    <t>F6CC</t>
  </si>
  <si>
    <t>F6CR</t>
  </si>
  <si>
    <t>F6CT</t>
  </si>
  <si>
    <t xml:space="preserve">Μεταλλικό χρώμα : 510€ </t>
  </si>
  <si>
    <t>1.6DiG</t>
  </si>
  <si>
    <t>1.6DiG ACENTA CON</t>
  </si>
  <si>
    <t>1.6DiG ACENTA CON ROOF</t>
  </si>
  <si>
    <t>1.6DiG ACENTA CON M-CVT 4X4</t>
  </si>
  <si>
    <t>1.6DiG ACENTA CON ROOF M-CVT 4X4</t>
  </si>
  <si>
    <t>1.6DiG TECHNA</t>
  </si>
  <si>
    <t>1.6DiG TECHNA M-CVT 4X4</t>
  </si>
  <si>
    <t>F6I</t>
  </si>
  <si>
    <t>F6IR</t>
  </si>
  <si>
    <t>F6W</t>
  </si>
  <si>
    <t>F6WR</t>
  </si>
  <si>
    <t>F6IT</t>
  </si>
  <si>
    <t>F6WT</t>
  </si>
  <si>
    <t>PL1</t>
  </si>
  <si>
    <t xml:space="preserve">"PULSAR" </t>
  </si>
  <si>
    <t>1.2 DIG-T CVT</t>
  </si>
  <si>
    <t>1.2 CVT ENERGY</t>
  </si>
  <si>
    <t>1.2 CVT ACENTA</t>
  </si>
  <si>
    <t>1.2 CVT ACENTA CON</t>
  </si>
  <si>
    <t>1.2 CVT TECHNA</t>
  </si>
  <si>
    <t xml:space="preserve">Μεταλλικό χρώμα : 480€ </t>
  </si>
  <si>
    <t>P2E</t>
  </si>
  <si>
    <t>P2A</t>
  </si>
  <si>
    <t>P2AC</t>
  </si>
  <si>
    <t>P2T</t>
  </si>
  <si>
    <t>P2CE</t>
  </si>
  <si>
    <t>P2CA</t>
  </si>
  <si>
    <t>P2CC</t>
  </si>
  <si>
    <t>P2CT</t>
  </si>
  <si>
    <t>P5E</t>
  </si>
  <si>
    <t>P5A1</t>
  </si>
  <si>
    <t>P5AC</t>
  </si>
  <si>
    <t>P5T</t>
  </si>
  <si>
    <r>
      <t xml:space="preserve">A2T / </t>
    </r>
    <r>
      <rPr>
        <b/>
        <sz val="10"/>
        <color indexed="10"/>
        <rFont val="Arial"/>
        <family val="2"/>
      </rPr>
      <t>A2T1</t>
    </r>
  </si>
  <si>
    <r>
      <t xml:space="preserve">A2TH / </t>
    </r>
    <r>
      <rPr>
        <b/>
        <sz val="10"/>
        <color indexed="10"/>
        <rFont val="Arial"/>
        <family val="2"/>
      </rPr>
      <t>A2TC</t>
    </r>
  </si>
  <si>
    <r>
      <t xml:space="preserve">A2TL / </t>
    </r>
    <r>
      <rPr>
        <b/>
        <sz val="10"/>
        <color indexed="10"/>
        <rFont val="Arial"/>
        <family val="2"/>
      </rPr>
      <t>A2TD</t>
    </r>
  </si>
  <si>
    <r>
      <t xml:space="preserve">A5T / </t>
    </r>
    <r>
      <rPr>
        <b/>
        <sz val="10"/>
        <color indexed="10"/>
        <rFont val="Arial"/>
        <family val="2"/>
      </rPr>
      <t>A5T1</t>
    </r>
  </si>
  <si>
    <r>
      <t xml:space="preserve">A5TH / </t>
    </r>
    <r>
      <rPr>
        <b/>
        <sz val="10"/>
        <color indexed="10"/>
        <rFont val="Arial"/>
        <family val="2"/>
      </rPr>
      <t>A5TC</t>
    </r>
  </si>
  <si>
    <r>
      <t xml:space="preserve">A5TL / </t>
    </r>
    <r>
      <rPr>
        <b/>
        <sz val="10"/>
        <color indexed="10"/>
        <rFont val="Arial"/>
        <family val="2"/>
      </rPr>
      <t>A5TD</t>
    </r>
  </si>
  <si>
    <r>
      <t xml:space="preserve">AD2T / </t>
    </r>
    <r>
      <rPr>
        <b/>
        <sz val="10"/>
        <color indexed="10"/>
        <rFont val="Arial"/>
        <family val="2"/>
      </rPr>
      <t>ADT2</t>
    </r>
  </si>
  <si>
    <r>
      <t xml:space="preserve">AD2H / </t>
    </r>
    <r>
      <rPr>
        <b/>
        <sz val="10"/>
        <color indexed="10"/>
        <rFont val="Arial"/>
        <family val="2"/>
      </rPr>
      <t>ADH2</t>
    </r>
  </si>
  <si>
    <r>
      <t xml:space="preserve">AD2L / </t>
    </r>
    <r>
      <rPr>
        <b/>
        <sz val="10"/>
        <color indexed="10"/>
        <rFont val="Arial"/>
        <family val="2"/>
      </rPr>
      <t>ADL2</t>
    </r>
  </si>
  <si>
    <r>
      <t xml:space="preserve">ADTC / </t>
    </r>
    <r>
      <rPr>
        <b/>
        <sz val="10"/>
        <color indexed="10"/>
        <rFont val="Arial"/>
        <family val="2"/>
      </rPr>
      <t>ADCT</t>
    </r>
  </si>
  <si>
    <r>
      <t xml:space="preserve">ADTH / </t>
    </r>
    <r>
      <rPr>
        <b/>
        <sz val="10"/>
        <color indexed="10"/>
        <rFont val="Arial"/>
        <family val="2"/>
      </rPr>
      <t>ADHT</t>
    </r>
  </si>
  <si>
    <r>
      <t xml:space="preserve">ADTL / </t>
    </r>
    <r>
      <rPr>
        <b/>
        <sz val="10"/>
        <color indexed="10"/>
        <rFont val="Arial"/>
        <family val="2"/>
      </rPr>
      <t>ADLT</t>
    </r>
  </si>
  <si>
    <r>
      <t xml:space="preserve">AD4T / </t>
    </r>
    <r>
      <rPr>
        <b/>
        <sz val="10"/>
        <color indexed="10"/>
        <rFont val="Arial"/>
        <family val="2"/>
      </rPr>
      <t>ADT4</t>
    </r>
  </si>
  <si>
    <r>
      <t xml:space="preserve">AD4H / </t>
    </r>
    <r>
      <rPr>
        <b/>
        <sz val="10"/>
        <color indexed="10"/>
        <rFont val="Arial"/>
        <family val="2"/>
      </rPr>
      <t>ADH4</t>
    </r>
  </si>
  <si>
    <r>
      <t xml:space="preserve">AD4L / </t>
    </r>
    <r>
      <rPr>
        <b/>
        <sz val="10"/>
        <color indexed="10"/>
        <rFont val="Arial"/>
        <family val="2"/>
      </rPr>
      <t>ADL4</t>
    </r>
  </si>
  <si>
    <t>1.2DiG-T CVT</t>
  </si>
  <si>
    <t>1.2 ENERGY CVT</t>
  </si>
  <si>
    <t>1.2 ACENTA CVT</t>
  </si>
  <si>
    <t>1.2 ACENTA CON CVT</t>
  </si>
  <si>
    <t>1.2 ACENTA PREMIUM CVT</t>
  </si>
  <si>
    <t>1.2 TECHNA CVT</t>
  </si>
  <si>
    <t>1.2 TECHNA HCI CVT</t>
  </si>
  <si>
    <t>1.2 TECHNA LEATHER CVT</t>
  </si>
  <si>
    <t>-  Qashqai 1.2lt DiG-T CVT</t>
  </si>
  <si>
    <t>A2CE</t>
  </si>
  <si>
    <t>A2CA</t>
  </si>
  <si>
    <t>A2CC</t>
  </si>
  <si>
    <t>A2CP</t>
  </si>
  <si>
    <t>A2CT</t>
  </si>
  <si>
    <t>A2CH</t>
  </si>
  <si>
    <t>A2CL</t>
  </si>
  <si>
    <t>EGS1</t>
  </si>
  <si>
    <t>EGSS</t>
  </si>
  <si>
    <t>EDS1</t>
  </si>
  <si>
    <t>EDSS</t>
  </si>
  <si>
    <t>B7X1</t>
  </si>
  <si>
    <t>B7S1</t>
  </si>
  <si>
    <t>D7X1</t>
  </si>
  <si>
    <t>D7S1</t>
  </si>
  <si>
    <t>-  Νέοι κωδικοί NAVARA</t>
  </si>
  <si>
    <t xml:space="preserve">             Στις εκδόσεις ΧΕ και SE προσθήκη VDC και Ζάντες αλουμινίου 17'' (με ελαστικά 255/65R17)</t>
  </si>
  <si>
    <t>-  Νέοι κωδικοί EVALIA και NV200</t>
  </si>
  <si>
    <t xml:space="preserve">             Στα EVALIA προσθήκη TPMS (Tyre Pressure Monitor System)</t>
  </si>
  <si>
    <t xml:space="preserve">             Στα όλα τα NV200 προσθήκη ESP.  </t>
  </si>
  <si>
    <t xml:space="preserve">             Στις εκδόσεις Van Pro Plus LS των NV200 προστίθενται επίσης Πλευρικοί Αερόσακοι.</t>
  </si>
  <si>
    <t>NDAA</t>
  </si>
  <si>
    <t>NDA5</t>
  </si>
  <si>
    <r>
      <t xml:space="preserve">TIMOKATAΛΟΓΟΣ ΛΙΑΝΙΚΩΝ ΤΙΜΩΝ NISSAN THΣ </t>
    </r>
    <r>
      <rPr>
        <b/>
        <u val="single"/>
        <sz val="16"/>
        <rFont val="Arial"/>
        <family val="2"/>
      </rPr>
      <t>10/11/2014</t>
    </r>
  </si>
  <si>
    <r>
      <t xml:space="preserve">TIMOKATAΛΟΓΟΣ ΛΙΑΝΙΚΩΝ ΤΙΜΩΝ NISSAN THΣ </t>
    </r>
    <r>
      <rPr>
        <b/>
        <sz val="16"/>
        <rFont val="Arial"/>
        <family val="2"/>
      </rPr>
      <t>10/11/2014</t>
    </r>
  </si>
  <si>
    <t>1.6 EVALIA PREMIUM PACK TPMS</t>
  </si>
  <si>
    <t>1.6 EVALIA PREMIUM PACK LOOK TPMS</t>
  </si>
  <si>
    <t>1.5D EVALIA PREMIUM PACK TPMS</t>
  </si>
  <si>
    <t>1.5D EVALIA PREMIUM PACK LOOK TPMS</t>
  </si>
  <si>
    <t>2.5D XE KING CAB 4x4 COMFORT VDC</t>
  </si>
  <si>
    <t>2.5D SE KING CAB 4x4 VDC</t>
  </si>
  <si>
    <t>2.5D XE DOUBLE CAB 4x4 COMFORT VDC</t>
  </si>
  <si>
    <t>2.5D SE DOUBLE CAB 4x4 VDC</t>
  </si>
  <si>
    <t>1.6 VAN PRO PLUS A/C ESP</t>
  </si>
  <si>
    <t>1.6 VAN PRO PLUS LS A/C ESP</t>
  </si>
  <si>
    <t>1.5D VAN PRO PLUS A/C ESP</t>
  </si>
  <si>
    <t>1.5D VAN PRO PLUS LS A/C ESP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</si>
</sst>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%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"/>
      <name val="Arial"/>
      <family val="2"/>
    </font>
    <font>
      <b/>
      <i/>
      <sz val="11"/>
      <color indexed="8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/>
      <bottom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10" fillId="34" borderId="16" xfId="0" applyFont="1" applyFill="1" applyBorder="1" applyAlignment="1" quotePrefix="1">
      <alignment horizontal="left" vertical="center"/>
    </xf>
    <xf numFmtId="0" fontId="10" fillId="34" borderId="15" xfId="0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58" applyFont="1" applyFill="1" applyBorder="1" applyAlignment="1">
      <alignment horizontal="left" vertical="center"/>
      <protection/>
    </xf>
    <xf numFmtId="0" fontId="10" fillId="34" borderId="15" xfId="58" applyFont="1" applyFill="1" applyBorder="1" applyAlignment="1">
      <alignment horizontal="center" vertical="center"/>
      <protection/>
    </xf>
    <xf numFmtId="3" fontId="9" fillId="0" borderId="17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20" fillId="34" borderId="15" xfId="0" applyNumberFormat="1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21" fillId="34" borderId="15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3" fontId="18" fillId="33" borderId="27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30" xfId="0" applyNumberFormat="1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3" fontId="18" fillId="33" borderId="18" xfId="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vertical="center"/>
    </xf>
    <xf numFmtId="0" fontId="11" fillId="34" borderId="15" xfId="0" applyFont="1" applyFill="1" applyBorder="1" applyAlignment="1">
      <alignment horizontal="centerContinuous" vertical="center"/>
    </xf>
    <xf numFmtId="0" fontId="11" fillId="34" borderId="1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36" borderId="37" xfId="58" applyFont="1" applyFill="1" applyBorder="1" applyAlignment="1">
      <alignment vertical="center"/>
      <protection/>
    </xf>
    <xf numFmtId="0" fontId="0" fillId="36" borderId="38" xfId="58" applyFont="1" applyFill="1" applyBorder="1" applyAlignment="1">
      <alignment vertical="center"/>
      <protection/>
    </xf>
    <xf numFmtId="0" fontId="0" fillId="36" borderId="39" xfId="58" applyFont="1" applyFill="1" applyBorder="1" applyAlignment="1">
      <alignment horizontal="center" vertical="center"/>
      <protection/>
    </xf>
    <xf numFmtId="3" fontId="21" fillId="36" borderId="24" xfId="0" applyNumberFormat="1" applyFont="1" applyFill="1" applyBorder="1" applyAlignment="1">
      <alignment horizontal="center" vertical="center"/>
    </xf>
    <xf numFmtId="3" fontId="9" fillId="36" borderId="17" xfId="0" applyNumberFormat="1" applyFont="1" applyFill="1" applyBorder="1" applyAlignment="1">
      <alignment horizontal="center" vertical="center"/>
    </xf>
    <xf numFmtId="3" fontId="9" fillId="36" borderId="40" xfId="0" applyNumberFormat="1" applyFont="1" applyFill="1" applyBorder="1" applyAlignment="1">
      <alignment horizontal="center" vertical="center"/>
    </xf>
    <xf numFmtId="3" fontId="21" fillId="36" borderId="30" xfId="0" applyNumberFormat="1" applyFont="1" applyFill="1" applyBorder="1" applyAlignment="1">
      <alignment horizontal="center" vertical="center"/>
    </xf>
    <xf numFmtId="3" fontId="21" fillId="36" borderId="41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 quotePrefix="1">
      <alignment horizontal="center" vertical="center"/>
    </xf>
    <xf numFmtId="3" fontId="21" fillId="36" borderId="22" xfId="0" applyNumberFormat="1" applyFont="1" applyFill="1" applyBorder="1" applyAlignment="1">
      <alignment horizontal="center" vertical="center"/>
    </xf>
    <xf numFmtId="3" fontId="9" fillId="36" borderId="28" xfId="0" applyNumberFormat="1" applyFont="1" applyFill="1" applyBorder="1" applyAlignment="1">
      <alignment horizontal="center" vertical="center"/>
    </xf>
    <xf numFmtId="3" fontId="21" fillId="36" borderId="28" xfId="0" applyNumberFormat="1" applyFont="1" applyFill="1" applyBorder="1" applyAlignment="1">
      <alignment horizontal="center" vertical="center"/>
    </xf>
    <xf numFmtId="0" fontId="0" fillId="36" borderId="10" xfId="58" applyFont="1" applyFill="1" applyBorder="1" applyAlignment="1">
      <alignment horizontal="center" vertical="center"/>
      <protection/>
    </xf>
    <xf numFmtId="0" fontId="8" fillId="36" borderId="42" xfId="0" applyFont="1" applyFill="1" applyBorder="1" applyAlignment="1">
      <alignment vertical="center" wrapText="1"/>
    </xf>
    <xf numFmtId="0" fontId="8" fillId="36" borderId="43" xfId="0" applyFont="1" applyFill="1" applyBorder="1" applyAlignment="1">
      <alignment vertical="center" wrapText="1"/>
    </xf>
    <xf numFmtId="3" fontId="21" fillId="36" borderId="43" xfId="0" applyNumberFormat="1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0" fillId="36" borderId="45" xfId="58" applyFont="1" applyFill="1" applyBorder="1" applyAlignment="1">
      <alignment vertical="center"/>
      <protection/>
    </xf>
    <xf numFmtId="0" fontId="0" fillId="36" borderId="46" xfId="58" applyFont="1" applyFill="1" applyBorder="1" applyAlignment="1">
      <alignment horizontal="center" vertical="center"/>
      <protection/>
    </xf>
    <xf numFmtId="0" fontId="0" fillId="36" borderId="47" xfId="58" applyFont="1" applyFill="1" applyBorder="1" applyAlignment="1">
      <alignment vertical="center"/>
      <protection/>
    </xf>
    <xf numFmtId="0" fontId="0" fillId="36" borderId="48" xfId="58" applyFont="1" applyFill="1" applyBorder="1" applyAlignment="1">
      <alignment vertical="center"/>
      <protection/>
    </xf>
    <xf numFmtId="3" fontId="21" fillId="36" borderId="29" xfId="0" applyNumberFormat="1" applyFont="1" applyFill="1" applyBorder="1" applyAlignment="1">
      <alignment horizontal="center" vertical="center"/>
    </xf>
    <xf numFmtId="3" fontId="9" fillId="36" borderId="49" xfId="0" applyNumberFormat="1" applyFont="1" applyFill="1" applyBorder="1" applyAlignment="1">
      <alignment horizontal="center" vertical="center"/>
    </xf>
    <xf numFmtId="0" fontId="0" fillId="36" borderId="34" xfId="58" applyFont="1" applyFill="1" applyBorder="1" applyAlignment="1">
      <alignment vertical="center"/>
      <protection/>
    </xf>
    <xf numFmtId="0" fontId="0" fillId="36" borderId="34" xfId="0" applyFont="1" applyFill="1" applyBorder="1" applyAlignment="1" quotePrefix="1">
      <alignment horizontal="center" vertical="center"/>
    </xf>
    <xf numFmtId="3" fontId="8" fillId="36" borderId="0" xfId="0" applyNumberFormat="1" applyFont="1" applyFill="1" applyBorder="1" applyAlignment="1" quotePrefix="1">
      <alignment horizontal="center" vertical="center"/>
    </xf>
    <xf numFmtId="3" fontId="21" fillId="36" borderId="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36" borderId="53" xfId="0" applyNumberFormat="1" applyFont="1" applyFill="1" applyBorder="1" applyAlignment="1" quotePrefix="1">
      <alignment horizontal="center" vertical="center"/>
    </xf>
    <xf numFmtId="3" fontId="8" fillId="36" borderId="54" xfId="0" applyNumberFormat="1" applyFont="1" applyFill="1" applyBorder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 quotePrefix="1">
      <alignment horizontal="center" vertical="center"/>
    </xf>
    <xf numFmtId="0" fontId="12" fillId="34" borderId="15" xfId="0" applyFont="1" applyFill="1" applyBorder="1" applyAlignment="1" quotePrefix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3" fontId="0" fillId="0" borderId="0" xfId="0" applyNumberFormat="1" applyFont="1" applyAlignment="1" quotePrefix="1">
      <alignment vertical="center"/>
    </xf>
    <xf numFmtId="0" fontId="0" fillId="36" borderId="51" xfId="0" applyFont="1" applyFill="1" applyBorder="1" applyAlignment="1" quotePrefix="1">
      <alignment horizontal="center" vertical="center"/>
    </xf>
    <xf numFmtId="3" fontId="8" fillId="36" borderId="26" xfId="0" applyNumberFormat="1" applyFont="1" applyFill="1" applyBorder="1" applyAlignment="1" quotePrefix="1">
      <alignment horizontal="center" vertical="center"/>
    </xf>
    <xf numFmtId="3" fontId="9" fillId="36" borderId="29" xfId="0" applyNumberFormat="1" applyFont="1" applyFill="1" applyBorder="1" applyAlignment="1">
      <alignment horizontal="center" vertical="center"/>
    </xf>
    <xf numFmtId="0" fontId="9" fillId="34" borderId="14" xfId="57" applyFont="1" applyFill="1" applyBorder="1" applyAlignment="1">
      <alignment horizontal="left" vertical="center"/>
      <protection/>
    </xf>
    <xf numFmtId="0" fontId="29" fillId="34" borderId="15" xfId="57" applyFont="1" applyFill="1" applyBorder="1" applyAlignment="1">
      <alignment horizontal="centerContinuous" vertical="center"/>
      <protection/>
    </xf>
    <xf numFmtId="0" fontId="29" fillId="34" borderId="15" xfId="57" applyFont="1" applyFill="1" applyBorder="1" applyAlignment="1">
      <alignment horizontal="center" vertical="center"/>
      <protection/>
    </xf>
    <xf numFmtId="0" fontId="30" fillId="34" borderId="15" xfId="57" applyFont="1" applyFill="1" applyBorder="1" applyAlignment="1">
      <alignment horizontal="center" vertical="center"/>
      <protection/>
    </xf>
    <xf numFmtId="0" fontId="31" fillId="34" borderId="19" xfId="57" applyFont="1" applyFill="1" applyBorder="1" applyAlignment="1">
      <alignment horizontal="right" vertical="center"/>
      <protection/>
    </xf>
    <xf numFmtId="0" fontId="29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ill="1" applyBorder="1" applyAlignment="1">
      <alignment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3" fontId="0" fillId="0" borderId="0" xfId="57" applyNumberFormat="1" applyFill="1" applyBorder="1" applyAlignment="1">
      <alignment horizontal="center" vertical="center"/>
      <protection/>
    </xf>
    <xf numFmtId="0" fontId="0" fillId="0" borderId="0" xfId="57" applyFill="1" applyAlignment="1">
      <alignment vertical="center"/>
      <protection/>
    </xf>
    <xf numFmtId="0" fontId="1" fillId="33" borderId="20" xfId="57" applyFont="1" applyFill="1" applyBorder="1" applyAlignment="1">
      <alignment horizontal="center" vertical="center" wrapText="1"/>
      <protection/>
    </xf>
    <xf numFmtId="3" fontId="18" fillId="33" borderId="27" xfId="57" applyNumberFormat="1" applyFont="1" applyFill="1" applyBorder="1" applyAlignment="1">
      <alignment horizontal="center" vertical="center" wrapText="1"/>
      <protection/>
    </xf>
    <xf numFmtId="0" fontId="1" fillId="33" borderId="18" xfId="57" applyFont="1" applyFill="1" applyBorder="1" applyAlignment="1">
      <alignment horizontal="center" vertical="center" wrapText="1"/>
      <protection/>
    </xf>
    <xf numFmtId="3" fontId="18" fillId="33" borderId="18" xfId="57" applyNumberFormat="1" applyFont="1" applyFill="1" applyBorder="1" applyAlignment="1">
      <alignment horizontal="center" vertical="center" wrapText="1"/>
      <protection/>
    </xf>
    <xf numFmtId="0" fontId="1" fillId="33" borderId="19" xfId="57" applyFont="1" applyFill="1" applyBorder="1" applyAlignment="1">
      <alignment horizontal="center" vertical="center" wrapText="1"/>
      <protection/>
    </xf>
    <xf numFmtId="0" fontId="8" fillId="34" borderId="20" xfId="57" applyFont="1" applyFill="1" applyBorder="1" applyAlignment="1">
      <alignment horizontal="center" vertical="center" wrapText="1"/>
      <protection/>
    </xf>
    <xf numFmtId="0" fontId="10" fillId="34" borderId="15" xfId="57" applyFont="1" applyFill="1" applyBorder="1" applyAlignment="1">
      <alignment vertical="center"/>
      <protection/>
    </xf>
    <xf numFmtId="0" fontId="10" fillId="34" borderId="15" xfId="57" applyFont="1" applyFill="1" applyBorder="1" applyAlignment="1">
      <alignment horizontal="center" vertical="center"/>
      <protection/>
    </xf>
    <xf numFmtId="3" fontId="6" fillId="34" borderId="14" xfId="57" applyNumberFormat="1" applyFont="1" applyFill="1" applyBorder="1" applyAlignment="1">
      <alignment horizontal="center" vertical="center"/>
      <protection/>
    </xf>
    <xf numFmtId="3" fontId="21" fillId="34" borderId="15" xfId="57" applyNumberFormat="1" applyFont="1" applyFill="1" applyBorder="1" applyAlignment="1">
      <alignment horizontal="center" vertical="center"/>
      <protection/>
    </xf>
    <xf numFmtId="3" fontId="22" fillId="34" borderId="15" xfId="57" applyNumberFormat="1" applyFont="1" applyFill="1" applyBorder="1" applyAlignment="1">
      <alignment horizontal="center" vertical="center"/>
      <protection/>
    </xf>
    <xf numFmtId="0" fontId="9" fillId="34" borderId="19" xfId="57" applyFont="1" applyFill="1" applyBorder="1" applyAlignment="1">
      <alignment horizontal="center" vertical="center"/>
      <protection/>
    </xf>
    <xf numFmtId="3" fontId="0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3" fontId="8" fillId="0" borderId="0" xfId="57" applyNumberFormat="1" applyFont="1" applyAlignment="1">
      <alignment horizontal="center" vertical="center"/>
      <protection/>
    </xf>
    <xf numFmtId="3" fontId="16" fillId="0" borderId="0" xfId="57" applyNumberFormat="1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21" fillId="0" borderId="0" xfId="57" applyFont="1" applyAlignment="1">
      <alignment horizontal="center" vertical="center"/>
      <protection/>
    </xf>
    <xf numFmtId="0" fontId="0" fillId="0" borderId="54" xfId="57" applyFont="1" applyBorder="1" applyAlignment="1">
      <alignment vertical="center" wrapText="1"/>
      <protection/>
    </xf>
    <xf numFmtId="0" fontId="0" fillId="0" borderId="38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8" fillId="0" borderId="54" xfId="57" applyNumberFormat="1" applyFont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 wrapText="1"/>
      <protection/>
    </xf>
    <xf numFmtId="3" fontId="9" fillId="0" borderId="55" xfId="57" applyNumberFormat="1" applyFont="1" applyBorder="1" applyAlignment="1">
      <alignment horizontal="center" vertical="center" wrapText="1"/>
      <protection/>
    </xf>
    <xf numFmtId="3" fontId="21" fillId="0" borderId="38" xfId="57" applyNumberFormat="1" applyFont="1" applyFill="1" applyBorder="1" applyAlignment="1">
      <alignment horizontal="center" vertical="center" wrapText="1"/>
      <protection/>
    </xf>
    <xf numFmtId="3" fontId="21" fillId="0" borderId="56" xfId="57" applyNumberFormat="1" applyFont="1" applyFill="1" applyBorder="1" applyAlignment="1">
      <alignment horizontal="center" vertical="center"/>
      <protection/>
    </xf>
    <xf numFmtId="3" fontId="9" fillId="0" borderId="57" xfId="57" applyNumberFormat="1" applyFont="1" applyFill="1" applyBorder="1" applyAlignment="1">
      <alignment horizontal="center" vertical="center"/>
      <protection/>
    </xf>
    <xf numFmtId="0" fontId="0" fillId="0" borderId="54" xfId="57" applyFont="1" applyFill="1" applyBorder="1" applyAlignment="1">
      <alignment vertical="center" wrapText="1"/>
      <protection/>
    </xf>
    <xf numFmtId="0" fontId="0" fillId="0" borderId="38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3" fontId="8" fillId="0" borderId="54" xfId="57" applyNumberFormat="1" applyFont="1" applyFill="1" applyBorder="1" applyAlignment="1">
      <alignment horizontal="center" vertical="center" wrapText="1"/>
      <protection/>
    </xf>
    <xf numFmtId="3" fontId="21" fillId="0" borderId="10" xfId="57" applyNumberFormat="1" applyFont="1" applyFill="1" applyBorder="1" applyAlignment="1">
      <alignment horizontal="center" vertical="center" wrapText="1"/>
      <protection/>
    </xf>
    <xf numFmtId="3" fontId="9" fillId="0" borderId="58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21" fillId="0" borderId="38" xfId="57" applyFont="1" applyFill="1" applyBorder="1" applyAlignment="1">
      <alignment horizontal="center" vertical="center" wrapText="1"/>
      <protection/>
    </xf>
    <xf numFmtId="3" fontId="21" fillId="0" borderId="10" xfId="57" applyNumberFormat="1" applyFont="1" applyFill="1" applyBorder="1" applyAlignment="1">
      <alignment horizontal="center" vertical="center"/>
      <protection/>
    </xf>
    <xf numFmtId="0" fontId="0" fillId="0" borderId="17" xfId="57" applyFill="1" applyBorder="1" applyAlignment="1">
      <alignment horizontal="center" vertical="center"/>
      <protection/>
    </xf>
    <xf numFmtId="3" fontId="9" fillId="0" borderId="55" xfId="57" applyNumberFormat="1" applyFont="1" applyFill="1" applyBorder="1" applyAlignment="1">
      <alignment horizontal="center" vertical="center" wrapText="1"/>
      <protection/>
    </xf>
    <xf numFmtId="0" fontId="0" fillId="0" borderId="59" xfId="57" applyFont="1" applyFill="1" applyBorder="1" applyAlignment="1">
      <alignment horizontal="center" vertical="center" wrapText="1"/>
      <protection/>
    </xf>
    <xf numFmtId="0" fontId="0" fillId="0" borderId="60" xfId="57" applyFont="1" applyFill="1" applyBorder="1" applyAlignment="1">
      <alignment vertical="center" wrapText="1"/>
      <protection/>
    </xf>
    <xf numFmtId="3" fontId="8" fillId="0" borderId="60" xfId="57" applyNumberFormat="1" applyFont="1" applyFill="1" applyBorder="1" applyAlignment="1">
      <alignment horizontal="center" vertical="center" wrapText="1"/>
      <protection/>
    </xf>
    <xf numFmtId="0" fontId="0" fillId="0" borderId="61" xfId="57" applyFont="1" applyFill="1" applyBorder="1" applyAlignment="1">
      <alignment vertical="center"/>
      <protection/>
    </xf>
    <xf numFmtId="3" fontId="21" fillId="0" borderId="59" xfId="57" applyNumberFormat="1" applyFont="1" applyFill="1" applyBorder="1" applyAlignment="1">
      <alignment horizontal="center" vertical="center" wrapText="1"/>
      <protection/>
    </xf>
    <xf numFmtId="3" fontId="9" fillId="0" borderId="62" xfId="57" applyNumberFormat="1" applyFont="1" applyFill="1" applyBorder="1" applyAlignment="1">
      <alignment horizontal="center" vertical="center" wrapText="1"/>
      <protection/>
    </xf>
    <xf numFmtId="0" fontId="0" fillId="0" borderId="61" xfId="57" applyFont="1" applyFill="1" applyBorder="1" applyAlignment="1">
      <alignment vertical="center" wrapText="1"/>
      <protection/>
    </xf>
    <xf numFmtId="0" fontId="0" fillId="0" borderId="63" xfId="57" applyFont="1" applyFill="1" applyBorder="1" applyAlignment="1">
      <alignment vertical="center" wrapText="1"/>
      <protection/>
    </xf>
    <xf numFmtId="0" fontId="0" fillId="0" borderId="64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3" fontId="8" fillId="0" borderId="63" xfId="57" applyNumberFormat="1" applyFont="1" applyFill="1" applyBorder="1" applyAlignment="1">
      <alignment horizontal="center" vertical="center" wrapText="1"/>
      <protection/>
    </xf>
    <xf numFmtId="3" fontId="21" fillId="0" borderId="0" xfId="57" applyNumberFormat="1" applyFont="1" applyFill="1" applyBorder="1" applyAlignment="1">
      <alignment horizontal="center" vertical="center" wrapText="1"/>
      <protection/>
    </xf>
    <xf numFmtId="0" fontId="21" fillId="0" borderId="64" xfId="57" applyFont="1" applyFill="1" applyBorder="1" applyAlignment="1">
      <alignment horizontal="center" vertical="center" wrapText="1"/>
      <protection/>
    </xf>
    <xf numFmtId="3" fontId="21" fillId="0" borderId="65" xfId="57" applyNumberFormat="1" applyFont="1" applyFill="1" applyBorder="1" applyAlignment="1">
      <alignment horizontal="center" vertical="center"/>
      <protection/>
    </xf>
    <xf numFmtId="3" fontId="9" fillId="0" borderId="66" xfId="57" applyNumberFormat="1" applyFont="1" applyFill="1" applyBorder="1" applyAlignment="1">
      <alignment horizontal="center" vertical="center"/>
      <protection/>
    </xf>
    <xf numFmtId="0" fontId="0" fillId="0" borderId="48" xfId="57" applyFont="1" applyFill="1" applyBorder="1" applyAlignment="1">
      <alignment vertical="center" wrapText="1"/>
      <protection/>
    </xf>
    <xf numFmtId="0" fontId="0" fillId="0" borderId="51" xfId="57" applyFont="1" applyFill="1" applyBorder="1" applyAlignment="1">
      <alignment horizontal="center" vertical="center" wrapText="1"/>
      <protection/>
    </xf>
    <xf numFmtId="3" fontId="8" fillId="0" borderId="26" xfId="57" applyNumberFormat="1" applyFont="1" applyFill="1" applyBorder="1" applyAlignment="1">
      <alignment horizontal="center" vertical="center" wrapText="1"/>
      <protection/>
    </xf>
    <xf numFmtId="3" fontId="21" fillId="0" borderId="51" xfId="57" applyNumberFormat="1" applyFont="1" applyFill="1" applyBorder="1" applyAlignment="1">
      <alignment horizontal="center" vertical="center" wrapText="1"/>
      <protection/>
    </xf>
    <xf numFmtId="3" fontId="9" fillId="0" borderId="67" xfId="57" applyNumberFormat="1" applyFont="1" applyFill="1" applyBorder="1" applyAlignment="1">
      <alignment horizontal="center" vertical="center" wrapText="1"/>
      <protection/>
    </xf>
    <xf numFmtId="3" fontId="21" fillId="0" borderId="48" xfId="57" applyNumberFormat="1" applyFont="1" applyFill="1" applyBorder="1" applyAlignment="1">
      <alignment horizontal="center" vertical="center" wrapText="1"/>
      <protection/>
    </xf>
    <xf numFmtId="3" fontId="17" fillId="0" borderId="68" xfId="57" applyNumberFormat="1" applyFont="1" applyFill="1" applyBorder="1" applyAlignment="1">
      <alignment horizontal="center" vertical="center"/>
      <protection/>
    </xf>
    <xf numFmtId="3" fontId="9" fillId="0" borderId="69" xfId="57" applyNumberFormat="1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3" fontId="21" fillId="0" borderId="55" xfId="57" applyNumberFormat="1" applyFont="1" applyBorder="1" applyAlignment="1">
      <alignment horizontal="center" vertical="center" wrapText="1"/>
      <protection/>
    </xf>
    <xf numFmtId="3" fontId="21" fillId="0" borderId="67" xfId="57" applyNumberFormat="1" applyFont="1" applyBorder="1" applyAlignment="1">
      <alignment horizontal="center" vertical="center" wrapText="1"/>
      <protection/>
    </xf>
    <xf numFmtId="3" fontId="21" fillId="0" borderId="6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49" fontId="14" fillId="0" borderId="37" xfId="57" applyNumberFormat="1" applyFont="1" applyBorder="1" applyAlignment="1">
      <alignment vertical="center"/>
      <protection/>
    </xf>
    <xf numFmtId="0" fontId="1" fillId="0" borderId="10" xfId="57" applyFont="1" applyBorder="1" applyAlignment="1">
      <alignment vertical="center"/>
      <protection/>
    </xf>
    <xf numFmtId="3" fontId="28" fillId="0" borderId="37" xfId="57" applyNumberFormat="1" applyFont="1" applyBorder="1" applyAlignment="1">
      <alignment horizontal="center" vertical="center"/>
      <protection/>
    </xf>
    <xf numFmtId="3" fontId="21" fillId="0" borderId="10" xfId="57" applyNumberFormat="1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185" fontId="9" fillId="0" borderId="17" xfId="57" applyNumberFormat="1" applyFont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33" fillId="0" borderId="0" xfId="57" applyFont="1" applyAlignment="1">
      <alignment vertical="center"/>
      <protection/>
    </xf>
    <xf numFmtId="0" fontId="33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49" fontId="14" fillId="0" borderId="37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3" fontId="8" fillId="0" borderId="37" xfId="57" applyNumberFormat="1" applyFont="1" applyFill="1" applyBorder="1" applyAlignment="1">
      <alignment horizontal="center" vertical="center" wrapText="1"/>
      <protection/>
    </xf>
    <xf numFmtId="3" fontId="18" fillId="33" borderId="15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3" fontId="21" fillId="36" borderId="13" xfId="0" applyNumberFormat="1" applyFont="1" applyFill="1" applyBorder="1" applyAlignment="1">
      <alignment horizontal="center" vertical="center"/>
    </xf>
    <xf numFmtId="3" fontId="21" fillId="36" borderId="34" xfId="0" applyNumberFormat="1" applyFont="1" applyFill="1" applyBorder="1" applyAlignment="1">
      <alignment horizontal="center" vertical="center"/>
    </xf>
    <xf numFmtId="3" fontId="21" fillId="0" borderId="4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0" fillId="36" borderId="0" xfId="0" applyFont="1" applyFill="1" applyBorder="1" applyAlignment="1" quotePrefix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vertical="center"/>
    </xf>
    <xf numFmtId="3" fontId="9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6" borderId="70" xfId="58" applyFont="1" applyFill="1" applyBorder="1" applyAlignment="1">
      <alignment vertical="center"/>
      <protection/>
    </xf>
    <xf numFmtId="0" fontId="0" fillId="36" borderId="61" xfId="58" applyFont="1" applyFill="1" applyBorder="1" applyAlignment="1">
      <alignment vertical="center"/>
      <protection/>
    </xf>
    <xf numFmtId="0" fontId="0" fillId="36" borderId="59" xfId="58" applyFont="1" applyFill="1" applyBorder="1" applyAlignment="1">
      <alignment horizontal="center" vertical="center"/>
      <protection/>
    </xf>
    <xf numFmtId="0" fontId="0" fillId="36" borderId="59" xfId="0" applyFont="1" applyFill="1" applyBorder="1" applyAlignment="1" quotePrefix="1">
      <alignment horizontal="center" vertical="center"/>
    </xf>
    <xf numFmtId="0" fontId="8" fillId="36" borderId="71" xfId="0" applyFont="1" applyFill="1" applyBorder="1" applyAlignment="1">
      <alignment vertical="center" wrapText="1"/>
    </xf>
    <xf numFmtId="0" fontId="0" fillId="0" borderId="26" xfId="57" applyFont="1" applyFill="1" applyBorder="1" applyAlignment="1">
      <alignment vertical="center" wrapText="1"/>
      <protection/>
    </xf>
    <xf numFmtId="0" fontId="0" fillId="0" borderId="48" xfId="57" applyFont="1" applyBorder="1" applyAlignment="1">
      <alignment vertical="center" wrapText="1"/>
      <protection/>
    </xf>
    <xf numFmtId="3" fontId="0" fillId="0" borderId="34" xfId="57" applyNumberFormat="1" applyFont="1" applyBorder="1" applyAlignment="1">
      <alignment horizontal="center" vertical="center" wrapText="1"/>
      <protection/>
    </xf>
    <xf numFmtId="3" fontId="8" fillId="0" borderId="47" xfId="57" applyNumberFormat="1" applyFont="1" applyBorder="1" applyAlignment="1">
      <alignment horizontal="center" vertical="center" wrapText="1"/>
      <protection/>
    </xf>
    <xf numFmtId="3" fontId="21" fillId="0" borderId="51" xfId="57" applyNumberFormat="1" applyFont="1" applyBorder="1" applyAlignment="1">
      <alignment horizontal="center" vertical="center" wrapText="1"/>
      <protection/>
    </xf>
    <xf numFmtId="3" fontId="9" fillId="0" borderId="72" xfId="57" applyNumberFormat="1" applyFont="1" applyBorder="1" applyAlignment="1">
      <alignment horizontal="center" vertical="center" wrapText="1"/>
      <protection/>
    </xf>
    <xf numFmtId="0" fontId="8" fillId="36" borderId="73" xfId="0" applyFont="1" applyFill="1" applyBorder="1" applyAlignment="1">
      <alignment vertical="center" wrapText="1"/>
    </xf>
    <xf numFmtId="0" fontId="8" fillId="36" borderId="74" xfId="0" applyFont="1" applyFill="1" applyBorder="1" applyAlignment="1">
      <alignment vertical="center" wrapText="1"/>
    </xf>
    <xf numFmtId="3" fontId="21" fillId="36" borderId="74" xfId="0" applyNumberFormat="1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/>
    </xf>
    <xf numFmtId="3" fontId="9" fillId="36" borderId="4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21" fillId="36" borderId="10" xfId="0" applyNumberFormat="1" applyFont="1" applyFill="1" applyBorder="1" applyAlignment="1">
      <alignment horizontal="center" vertical="center"/>
    </xf>
    <xf numFmtId="0" fontId="0" fillId="36" borderId="51" xfId="58" applyFont="1" applyFill="1" applyBorder="1" applyAlignment="1">
      <alignment horizontal="center" vertical="center"/>
      <protection/>
    </xf>
    <xf numFmtId="3" fontId="9" fillId="36" borderId="23" xfId="0" applyNumberFormat="1" applyFont="1" applyFill="1" applyBorder="1" applyAlignment="1">
      <alignment horizontal="center" vertical="center"/>
    </xf>
    <xf numFmtId="3" fontId="21" fillId="36" borderId="23" xfId="0" applyNumberFormat="1" applyFont="1" applyFill="1" applyBorder="1" applyAlignment="1">
      <alignment horizontal="center" vertical="center"/>
    </xf>
    <xf numFmtId="3" fontId="21" fillId="36" borderId="5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quotePrefix="1">
      <alignment horizontal="center" vertical="center"/>
    </xf>
    <xf numFmtId="3" fontId="21" fillId="36" borderId="39" xfId="0" applyNumberFormat="1" applyFont="1" applyFill="1" applyBorder="1" applyAlignment="1">
      <alignment horizontal="center" vertical="center"/>
    </xf>
    <xf numFmtId="3" fontId="9" fillId="36" borderId="76" xfId="0" applyNumberFormat="1" applyFont="1" applyFill="1" applyBorder="1" applyAlignment="1">
      <alignment horizontal="center" vertical="center"/>
    </xf>
    <xf numFmtId="3" fontId="21" fillId="36" borderId="77" xfId="0" applyNumberFormat="1" applyFont="1" applyFill="1" applyBorder="1" applyAlignment="1">
      <alignment horizontal="center" vertical="center"/>
    </xf>
    <xf numFmtId="3" fontId="21" fillId="36" borderId="78" xfId="0" applyNumberFormat="1" applyFont="1" applyFill="1" applyBorder="1" applyAlignment="1">
      <alignment horizontal="center" vertical="center"/>
    </xf>
    <xf numFmtId="0" fontId="8" fillId="36" borderId="79" xfId="0" applyFont="1" applyFill="1" applyBorder="1" applyAlignment="1">
      <alignment vertical="center" wrapText="1"/>
    </xf>
    <xf numFmtId="3" fontId="21" fillId="36" borderId="79" xfId="0" applyNumberFormat="1" applyFont="1" applyFill="1" applyBorder="1" applyAlignment="1">
      <alignment horizontal="center" vertical="center"/>
    </xf>
    <xf numFmtId="3" fontId="9" fillId="36" borderId="78" xfId="0" applyNumberFormat="1" applyFont="1" applyFill="1" applyBorder="1" applyAlignment="1">
      <alignment horizontal="center" vertical="center"/>
    </xf>
    <xf numFmtId="3" fontId="21" fillId="36" borderId="46" xfId="0" applyNumberFormat="1" applyFont="1" applyFill="1" applyBorder="1" applyAlignment="1">
      <alignment horizontal="center" vertical="center"/>
    </xf>
    <xf numFmtId="3" fontId="9" fillId="36" borderId="80" xfId="0" applyNumberFormat="1" applyFont="1" applyFill="1" applyBorder="1" applyAlignment="1">
      <alignment horizontal="center" vertical="center"/>
    </xf>
    <xf numFmtId="0" fontId="0" fillId="36" borderId="47" xfId="58" applyFont="1" applyFill="1" applyBorder="1" applyAlignment="1">
      <alignment vertical="center"/>
      <protection/>
    </xf>
    <xf numFmtId="3" fontId="8" fillId="36" borderId="26" xfId="0" applyNumberFormat="1" applyFont="1" applyFill="1" applyBorder="1" applyAlignment="1">
      <alignment horizontal="center" vertical="center"/>
    </xf>
    <xf numFmtId="49" fontId="14" fillId="36" borderId="81" xfId="0" applyNumberFormat="1" applyFont="1" applyFill="1" applyBorder="1" applyAlignment="1">
      <alignment horizontal="left" vertical="center"/>
    </xf>
    <xf numFmtId="0" fontId="1" fillId="36" borderId="82" xfId="0" applyFont="1" applyFill="1" applyBorder="1" applyAlignment="1">
      <alignment vertical="center"/>
    </xf>
    <xf numFmtId="0" fontId="1" fillId="36" borderId="81" xfId="0" applyFont="1" applyFill="1" applyBorder="1" applyAlignment="1">
      <alignment horizontal="center" vertical="center"/>
    </xf>
    <xf numFmtId="0" fontId="18" fillId="36" borderId="82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49" fontId="13" fillId="36" borderId="37" xfId="0" applyNumberFormat="1" applyFont="1" applyFill="1" applyBorder="1" applyAlignment="1">
      <alignment vertical="center"/>
    </xf>
    <xf numFmtId="49" fontId="13" fillId="36" borderId="38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3" fontId="15" fillId="36" borderId="54" xfId="0" applyNumberFormat="1" applyFont="1" applyFill="1" applyBorder="1" applyAlignment="1">
      <alignment horizontal="center" vertical="center"/>
    </xf>
    <xf numFmtId="49" fontId="14" fillId="36" borderId="84" xfId="0" applyNumberFormat="1" applyFont="1" applyFill="1" applyBorder="1" applyAlignment="1">
      <alignment horizontal="left" vertical="center"/>
    </xf>
    <xf numFmtId="0" fontId="1" fillId="36" borderId="13" xfId="0" applyFont="1" applyFill="1" applyBorder="1" applyAlignment="1">
      <alignment vertical="center"/>
    </xf>
    <xf numFmtId="0" fontId="1" fillId="36" borderId="84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/>
    </xf>
    <xf numFmtId="49" fontId="13" fillId="36" borderId="47" xfId="0" applyNumberFormat="1" applyFont="1" applyFill="1" applyBorder="1" applyAlignment="1">
      <alignment vertical="center"/>
    </xf>
    <xf numFmtId="49" fontId="13" fillId="36" borderId="48" xfId="0" applyNumberFormat="1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3" fontId="15" fillId="36" borderId="26" xfId="0" applyNumberFormat="1" applyFont="1" applyFill="1" applyBorder="1" applyAlignment="1">
      <alignment horizontal="center" vertical="center"/>
    </xf>
    <xf numFmtId="49" fontId="14" fillId="36" borderId="37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3" fontId="8" fillId="36" borderId="37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185" fontId="9" fillId="36" borderId="28" xfId="0" applyNumberFormat="1" applyFont="1" applyFill="1" applyBorder="1" applyAlignment="1">
      <alignment horizontal="center" vertical="center"/>
    </xf>
    <xf numFmtId="185" fontId="9" fillId="36" borderId="17" xfId="0" applyNumberFormat="1" applyFont="1" applyFill="1" applyBorder="1" applyAlignment="1">
      <alignment horizontal="center" vertical="center"/>
    </xf>
    <xf numFmtId="49" fontId="13" fillId="36" borderId="51" xfId="0" applyNumberFormat="1" applyFont="1" applyFill="1" applyBorder="1" applyAlignment="1">
      <alignment vertical="center"/>
    </xf>
    <xf numFmtId="0" fontId="0" fillId="36" borderId="13" xfId="58" applyFont="1" applyFill="1" applyBorder="1" applyAlignment="1">
      <alignment horizontal="center" vertical="center"/>
      <protection/>
    </xf>
    <xf numFmtId="3" fontId="8" fillId="36" borderId="86" xfId="0" applyNumberFormat="1" applyFont="1" applyFill="1" applyBorder="1" applyAlignment="1" quotePrefix="1">
      <alignment horizontal="center" vertical="center"/>
    </xf>
    <xf numFmtId="3" fontId="8" fillId="36" borderId="60" xfId="0" applyNumberFormat="1" applyFont="1" applyFill="1" applyBorder="1" applyAlignment="1" quotePrefix="1">
      <alignment horizontal="center" vertical="center"/>
    </xf>
    <xf numFmtId="3" fontId="21" fillId="36" borderId="87" xfId="0" applyNumberFormat="1" applyFont="1" applyFill="1" applyBorder="1" applyAlignment="1">
      <alignment horizontal="center" vertical="center"/>
    </xf>
    <xf numFmtId="3" fontId="9" fillId="36" borderId="88" xfId="0" applyNumberFormat="1" applyFont="1" applyFill="1" applyBorder="1" applyAlignment="1">
      <alignment horizontal="center" vertical="center"/>
    </xf>
    <xf numFmtId="3" fontId="21" fillId="36" borderId="88" xfId="0" applyNumberFormat="1" applyFont="1" applyFill="1" applyBorder="1" applyAlignment="1">
      <alignment horizontal="center" vertical="center"/>
    </xf>
    <xf numFmtId="3" fontId="21" fillId="36" borderId="89" xfId="0" applyNumberFormat="1" applyFont="1" applyFill="1" applyBorder="1" applyAlignment="1">
      <alignment horizontal="center" vertical="center"/>
    </xf>
    <xf numFmtId="3" fontId="9" fillId="36" borderId="90" xfId="0" applyNumberFormat="1" applyFont="1" applyFill="1" applyBorder="1" applyAlignment="1">
      <alignment horizontal="center" vertical="center"/>
    </xf>
    <xf numFmtId="0" fontId="9" fillId="36" borderId="91" xfId="0" applyFont="1" applyFill="1" applyBorder="1" applyAlignment="1">
      <alignment horizontal="center" vertical="center"/>
    </xf>
    <xf numFmtId="49" fontId="14" fillId="36" borderId="81" xfId="0" applyNumberFormat="1" applyFont="1" applyFill="1" applyBorder="1" applyAlignment="1">
      <alignment vertical="center"/>
    </xf>
    <xf numFmtId="49" fontId="0" fillId="36" borderId="37" xfId="0" applyNumberFormat="1" applyFont="1" applyFill="1" applyBorder="1" applyAlignment="1">
      <alignment vertical="center" wrapText="1"/>
    </xf>
    <xf numFmtId="49" fontId="0" fillId="36" borderId="38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3" fontId="8" fillId="36" borderId="54" xfId="0" applyNumberFormat="1" applyFont="1" applyFill="1" applyBorder="1" applyAlignment="1">
      <alignment horizontal="center" vertical="center"/>
    </xf>
    <xf numFmtId="3" fontId="23" fillId="36" borderId="28" xfId="0" applyNumberFormat="1" applyFont="1" applyFill="1" applyBorder="1" applyAlignment="1">
      <alignment horizontal="center" vertical="center"/>
    </xf>
    <xf numFmtId="49" fontId="2" fillId="36" borderId="37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49" fontId="0" fillId="36" borderId="84" xfId="0" applyNumberFormat="1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horizontal="center" vertical="center"/>
    </xf>
    <xf numFmtId="3" fontId="23" fillId="36" borderId="30" xfId="0" applyNumberFormat="1" applyFont="1" applyFill="1" applyBorder="1" applyAlignment="1">
      <alignment horizontal="center" vertical="center"/>
    </xf>
    <xf numFmtId="3" fontId="9" fillId="36" borderId="30" xfId="0" applyNumberFormat="1" applyFont="1" applyFill="1" applyBorder="1" applyAlignment="1">
      <alignment horizontal="center" vertical="center"/>
    </xf>
    <xf numFmtId="3" fontId="9" fillId="36" borderId="85" xfId="0" applyNumberFormat="1" applyFont="1" applyFill="1" applyBorder="1" applyAlignment="1">
      <alignment horizontal="center" vertical="center"/>
    </xf>
    <xf numFmtId="49" fontId="0" fillId="36" borderId="51" xfId="0" applyNumberFormat="1" applyFont="1" applyFill="1" applyBorder="1" applyAlignment="1">
      <alignment vertical="center"/>
    </xf>
    <xf numFmtId="3" fontId="23" fillId="36" borderId="29" xfId="0" applyNumberFormat="1" applyFont="1" applyFill="1" applyBorder="1" applyAlignment="1">
      <alignment horizontal="center" vertical="center"/>
    </xf>
    <xf numFmtId="3" fontId="21" fillId="36" borderId="48" xfId="0" applyNumberFormat="1" applyFont="1" applyFill="1" applyBorder="1" applyAlignment="1">
      <alignment horizontal="center" vertical="center"/>
    </xf>
    <xf numFmtId="3" fontId="9" fillId="36" borderId="25" xfId="0" applyNumberFormat="1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vertical="center"/>
    </xf>
    <xf numFmtId="3" fontId="8" fillId="36" borderId="52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3" fontId="21" fillId="36" borderId="50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21" fillId="36" borderId="21" xfId="0" applyNumberFormat="1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92" xfId="0" applyFont="1" applyFill="1" applyBorder="1" applyAlignment="1">
      <alignment vertical="center"/>
    </xf>
    <xf numFmtId="0" fontId="0" fillId="36" borderId="93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3" fontId="8" fillId="36" borderId="92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 vertical="center"/>
    </xf>
    <xf numFmtId="3" fontId="21" fillId="36" borderId="27" xfId="0" applyNumberFormat="1" applyFont="1" applyFill="1" applyBorder="1" applyAlignment="1">
      <alignment horizontal="center" vertical="center"/>
    </xf>
    <xf numFmtId="3" fontId="9" fillId="36" borderId="18" xfId="0" applyNumberFormat="1" applyFont="1" applyFill="1" applyBorder="1" applyAlignment="1">
      <alignment horizontal="center" vertical="center"/>
    </xf>
    <xf numFmtId="3" fontId="21" fillId="36" borderId="18" xfId="0" applyNumberFormat="1" applyFont="1" applyFill="1" applyBorder="1" applyAlignment="1">
      <alignment horizontal="center" vertical="center"/>
    </xf>
    <xf numFmtId="3" fontId="21" fillId="36" borderId="15" xfId="0" applyNumberFormat="1" applyFont="1" applyFill="1" applyBorder="1" applyAlignment="1">
      <alignment horizontal="center" vertical="center"/>
    </xf>
    <xf numFmtId="3" fontId="9" fillId="36" borderId="19" xfId="0" applyNumberFormat="1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9" fillId="36" borderId="34" xfId="0" applyNumberFormat="1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center" vertical="center"/>
    </xf>
    <xf numFmtId="3" fontId="19" fillId="36" borderId="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3" fontId="16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3" fontId="17" fillId="36" borderId="0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 quotePrefix="1">
      <alignment horizontal="center" vertical="center"/>
    </xf>
    <xf numFmtId="3" fontId="8" fillId="0" borderId="53" xfId="0" applyNumberFormat="1" applyFont="1" applyFill="1" applyBorder="1" applyAlignment="1" quotePrefix="1">
      <alignment horizontal="center" vertical="center"/>
    </xf>
    <xf numFmtId="0" fontId="0" fillId="36" borderId="38" xfId="58" applyFont="1" applyFill="1" applyBorder="1" applyAlignment="1">
      <alignment vertical="center"/>
      <protection/>
    </xf>
    <xf numFmtId="0" fontId="0" fillId="36" borderId="37" xfId="58" applyFont="1" applyFill="1" applyBorder="1" applyAlignment="1">
      <alignment vertical="center"/>
      <protection/>
    </xf>
    <xf numFmtId="0" fontId="73" fillId="37" borderId="0" xfId="0" applyFont="1" applyFill="1" applyAlignment="1" quotePrefix="1">
      <alignment vertical="center"/>
    </xf>
    <xf numFmtId="0" fontId="1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9" fillId="38" borderId="19" xfId="0" applyFont="1" applyFill="1" applyBorder="1" applyAlignment="1">
      <alignment horizontal="right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79" xfId="0" applyNumberFormat="1" applyFont="1" applyFill="1" applyBorder="1" applyAlignment="1">
      <alignment horizontal="center" vertical="center"/>
    </xf>
    <xf numFmtId="0" fontId="0" fillId="0" borderId="37" xfId="58" applyFont="1" applyFill="1" applyBorder="1" applyAlignment="1">
      <alignment vertical="center"/>
      <protection/>
    </xf>
    <xf numFmtId="0" fontId="0" fillId="0" borderId="38" xfId="58" applyFont="1" applyFill="1" applyBorder="1" applyAlignment="1">
      <alignment vertical="center"/>
      <protection/>
    </xf>
    <xf numFmtId="0" fontId="0" fillId="0" borderId="37" xfId="58" applyFont="1" applyFill="1" applyBorder="1" applyAlignment="1">
      <alignment vertical="center"/>
      <protection/>
    </xf>
    <xf numFmtId="0" fontId="0" fillId="0" borderId="70" xfId="58" applyFont="1" applyFill="1" applyBorder="1" applyAlignment="1">
      <alignment vertical="center"/>
      <protection/>
    </xf>
    <xf numFmtId="0" fontId="0" fillId="0" borderId="61" xfId="58" applyFont="1" applyFill="1" applyBorder="1" applyAlignment="1">
      <alignment vertical="center"/>
      <protection/>
    </xf>
    <xf numFmtId="0" fontId="0" fillId="0" borderId="59" xfId="58" applyFont="1" applyFill="1" applyBorder="1" applyAlignment="1">
      <alignment horizontal="center" vertical="center"/>
      <protection/>
    </xf>
    <xf numFmtId="3" fontId="9" fillId="0" borderId="28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 wrapText="1"/>
    </xf>
    <xf numFmtId="0" fontId="8" fillId="0" borderId="79" xfId="0" applyFont="1" applyFill="1" applyBorder="1" applyAlignment="1">
      <alignment vertical="center" wrapText="1"/>
    </xf>
    <xf numFmtId="0" fontId="8" fillId="0" borderId="9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0" fillId="0" borderId="94" xfId="58" applyFont="1" applyFill="1" applyBorder="1" applyAlignment="1">
      <alignment vertical="center"/>
      <protection/>
    </xf>
    <xf numFmtId="0" fontId="0" fillId="0" borderId="45" xfId="58" applyFont="1" applyFill="1" applyBorder="1" applyAlignment="1">
      <alignment vertical="center"/>
      <protection/>
    </xf>
    <xf numFmtId="0" fontId="0" fillId="0" borderId="46" xfId="58" applyFont="1" applyFill="1" applyBorder="1" applyAlignment="1">
      <alignment horizontal="center" vertical="center"/>
      <protection/>
    </xf>
    <xf numFmtId="3" fontId="8" fillId="0" borderId="26" xfId="0" applyNumberFormat="1" applyFont="1" applyFill="1" applyBorder="1" applyAlignment="1" quotePrefix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0" fillId="36" borderId="93" xfId="0" applyFont="1" applyFill="1" applyBorder="1" applyAlignment="1">
      <alignment vertical="center"/>
    </xf>
    <xf numFmtId="49" fontId="14" fillId="0" borderId="8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49" fontId="34" fillId="36" borderId="37" xfId="0" applyNumberFormat="1" applyFont="1" applyFill="1" applyBorder="1" applyAlignment="1">
      <alignment vertical="center"/>
    </xf>
    <xf numFmtId="49" fontId="34" fillId="36" borderId="47" xfId="0" applyNumberFormat="1" applyFont="1" applyFill="1" applyBorder="1" applyAlignment="1">
      <alignment vertical="center"/>
    </xf>
    <xf numFmtId="0" fontId="0" fillId="36" borderId="10" xfId="58" applyFont="1" applyFill="1" applyBorder="1" applyAlignment="1">
      <alignment horizontal="center" vertical="center"/>
      <protection/>
    </xf>
    <xf numFmtId="0" fontId="0" fillId="0" borderId="38" xfId="58" applyFont="1" applyFill="1" applyBorder="1" applyAlignment="1">
      <alignment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36" borderId="10" xfId="0" applyFont="1" applyFill="1" applyBorder="1" applyAlignment="1" quotePrefix="1">
      <alignment horizontal="center" vertical="center"/>
    </xf>
    <xf numFmtId="0" fontId="0" fillId="36" borderId="48" xfId="58" applyFont="1" applyFill="1" applyBorder="1" applyAlignment="1">
      <alignment vertical="center"/>
      <protection/>
    </xf>
    <xf numFmtId="0" fontId="0" fillId="36" borderId="51" xfId="58" applyFont="1" applyFill="1" applyBorder="1" applyAlignment="1">
      <alignment horizontal="center" vertical="center"/>
      <protection/>
    </xf>
    <xf numFmtId="0" fontId="0" fillId="36" borderId="94" xfId="58" applyFont="1" applyFill="1" applyBorder="1" applyAlignment="1">
      <alignment vertical="center"/>
      <protection/>
    </xf>
    <xf numFmtId="0" fontId="0" fillId="36" borderId="70" xfId="58" applyFont="1" applyFill="1" applyBorder="1" applyAlignment="1">
      <alignment vertical="center"/>
      <protection/>
    </xf>
    <xf numFmtId="0" fontId="0" fillId="36" borderId="45" xfId="58" applyFont="1" applyFill="1" applyBorder="1" applyAlignment="1">
      <alignment vertical="center"/>
      <protection/>
    </xf>
    <xf numFmtId="49" fontId="0" fillId="36" borderId="38" xfId="0" applyNumberFormat="1" applyFont="1" applyFill="1" applyBorder="1" applyAlignment="1">
      <alignment vertical="center"/>
    </xf>
    <xf numFmtId="49" fontId="74" fillId="36" borderId="37" xfId="0" applyNumberFormat="1" applyFont="1" applyFill="1" applyBorder="1" applyAlignment="1">
      <alignment vertical="center" wrapText="1"/>
    </xf>
    <xf numFmtId="49" fontId="0" fillId="36" borderId="84" xfId="0" applyNumberFormat="1" applyFont="1" applyFill="1" applyBorder="1" applyAlignment="1">
      <alignment vertical="center"/>
    </xf>
    <xf numFmtId="49" fontId="74" fillId="36" borderId="84" xfId="0" applyNumberFormat="1" applyFont="1" applyFill="1" applyBorder="1" applyAlignment="1">
      <alignment vertical="center"/>
    </xf>
    <xf numFmtId="49" fontId="74" fillId="36" borderId="47" xfId="0" applyNumberFormat="1" applyFont="1" applyFill="1" applyBorder="1" applyAlignment="1">
      <alignment vertical="center"/>
    </xf>
    <xf numFmtId="49" fontId="0" fillId="36" borderId="48" xfId="0" applyNumberFormat="1" applyFont="1" applyFill="1" applyBorder="1" applyAlignment="1">
      <alignment vertical="center"/>
    </xf>
    <xf numFmtId="0" fontId="74" fillId="0" borderId="54" xfId="57" applyFont="1" applyBorder="1" applyAlignment="1">
      <alignment vertical="center" wrapText="1"/>
      <protection/>
    </xf>
    <xf numFmtId="0" fontId="74" fillId="0" borderId="54" xfId="57" applyFont="1" applyFill="1" applyBorder="1" applyAlignment="1">
      <alignment vertical="center" wrapText="1"/>
      <protection/>
    </xf>
    <xf numFmtId="0" fontId="75" fillId="37" borderId="0" xfId="0" applyFont="1" applyFill="1" applyAlignment="1" quotePrefix="1">
      <alignment vertical="center"/>
    </xf>
    <xf numFmtId="3" fontId="76" fillId="0" borderId="54" xfId="57" applyNumberFormat="1" applyFont="1" applyBorder="1" applyAlignment="1">
      <alignment horizontal="center" vertical="center" wrapText="1"/>
      <protection/>
    </xf>
    <xf numFmtId="3" fontId="77" fillId="0" borderId="10" xfId="57" applyNumberFormat="1" applyFont="1" applyBorder="1" applyAlignment="1">
      <alignment horizontal="center" vertical="center" wrapText="1"/>
      <protection/>
    </xf>
    <xf numFmtId="0" fontId="78" fillId="0" borderId="38" xfId="57" applyFont="1" applyBorder="1" applyAlignment="1">
      <alignment vertical="center" wrapText="1"/>
      <protection/>
    </xf>
    <xf numFmtId="3" fontId="79" fillId="0" borderId="55" xfId="57" applyNumberFormat="1" applyFont="1" applyBorder="1" applyAlignment="1">
      <alignment horizontal="center" vertical="center" wrapText="1"/>
      <protection/>
    </xf>
    <xf numFmtId="3" fontId="79" fillId="0" borderId="57" xfId="57" applyNumberFormat="1" applyFont="1" applyFill="1" applyBorder="1" applyAlignment="1">
      <alignment horizontal="center" vertical="center"/>
      <protection/>
    </xf>
    <xf numFmtId="3" fontId="77" fillId="0" borderId="56" xfId="57" applyNumberFormat="1" applyFont="1" applyFill="1" applyBorder="1" applyAlignment="1">
      <alignment horizontal="center" vertical="center"/>
      <protection/>
    </xf>
    <xf numFmtId="3" fontId="77" fillId="0" borderId="38" xfId="57" applyNumberFormat="1" applyFont="1" applyFill="1" applyBorder="1" applyAlignment="1">
      <alignment horizontal="center" vertical="center" wrapText="1"/>
      <protection/>
    </xf>
    <xf numFmtId="0" fontId="78" fillId="0" borderId="38" xfId="57" applyFont="1" applyFill="1" applyBorder="1" applyAlignment="1">
      <alignment vertical="center" wrapText="1"/>
      <protection/>
    </xf>
    <xf numFmtId="0" fontId="78" fillId="0" borderId="10" xfId="57" applyFont="1" applyFill="1" applyBorder="1" applyAlignment="1">
      <alignment horizontal="center" vertical="center" wrapText="1"/>
      <protection/>
    </xf>
    <xf numFmtId="3" fontId="76" fillId="0" borderId="54" xfId="57" applyNumberFormat="1" applyFont="1" applyFill="1" applyBorder="1" applyAlignment="1">
      <alignment horizontal="center" vertical="center" wrapText="1"/>
      <protection/>
    </xf>
    <xf numFmtId="3" fontId="77" fillId="0" borderId="10" xfId="57" applyNumberFormat="1" applyFont="1" applyFill="1" applyBorder="1" applyAlignment="1">
      <alignment horizontal="center" vertical="center" wrapText="1"/>
      <protection/>
    </xf>
    <xf numFmtId="3" fontId="79" fillId="0" borderId="55" xfId="57" applyNumberFormat="1" applyFont="1" applyFill="1" applyBorder="1" applyAlignment="1">
      <alignment horizontal="center" vertical="center" wrapText="1"/>
      <protection/>
    </xf>
    <xf numFmtId="0" fontId="78" fillId="0" borderId="59" xfId="57" applyFont="1" applyFill="1" applyBorder="1" applyAlignment="1">
      <alignment horizontal="center" vertical="center" wrapText="1"/>
      <protection/>
    </xf>
    <xf numFmtId="0" fontId="78" fillId="0" borderId="54" xfId="57" applyFont="1" applyFill="1" applyBorder="1" applyAlignment="1">
      <alignment vertical="center" wrapText="1"/>
      <protection/>
    </xf>
    <xf numFmtId="3" fontId="78" fillId="0" borderId="13" xfId="57" applyNumberFormat="1" applyFont="1" applyFill="1" applyBorder="1" applyAlignment="1">
      <alignment horizontal="center" vertical="center" wrapText="1"/>
      <protection/>
    </xf>
    <xf numFmtId="3" fontId="76" fillId="0" borderId="37" xfId="57" applyNumberFormat="1" applyFont="1" applyFill="1" applyBorder="1" applyAlignment="1">
      <alignment horizontal="center" vertical="center" wrapText="1"/>
      <protection/>
    </xf>
    <xf numFmtId="3" fontId="79" fillId="0" borderId="58" xfId="57" applyNumberFormat="1" applyFont="1" applyFill="1" applyBorder="1" applyAlignment="1">
      <alignment horizontal="center" vertical="center" wrapText="1"/>
      <protection/>
    </xf>
    <xf numFmtId="3" fontId="77" fillId="0" borderId="55" xfId="57" applyNumberFormat="1" applyFont="1" applyFill="1" applyBorder="1" applyAlignment="1">
      <alignment horizontal="center" vertical="center" wrapText="1"/>
      <protection/>
    </xf>
    <xf numFmtId="0" fontId="78" fillId="0" borderId="0" xfId="57" applyFont="1" applyAlignment="1">
      <alignment vertical="center"/>
      <protection/>
    </xf>
    <xf numFmtId="0" fontId="78" fillId="0" borderId="0" xfId="57" applyFont="1" applyAlignment="1">
      <alignment horizontal="center" vertical="center"/>
      <protection/>
    </xf>
    <xf numFmtId="0" fontId="80" fillId="0" borderId="0" xfId="57" applyFont="1" applyAlignment="1">
      <alignment horizontal="center" vertical="center"/>
      <protection/>
    </xf>
    <xf numFmtId="3" fontId="78" fillId="0" borderId="10" xfId="57" applyNumberFormat="1" applyFont="1" applyFill="1" applyBorder="1" applyAlignment="1">
      <alignment horizontal="center" vertical="center" wrapText="1"/>
      <protection/>
    </xf>
    <xf numFmtId="3" fontId="77" fillId="0" borderId="55" xfId="57" applyNumberFormat="1" applyFont="1" applyBorder="1" applyAlignment="1">
      <alignment horizontal="center" vertical="center" wrapText="1"/>
      <protection/>
    </xf>
    <xf numFmtId="0" fontId="78" fillId="0" borderId="26" xfId="57" applyFont="1" applyFill="1" applyBorder="1" applyAlignment="1">
      <alignment vertical="center" wrapText="1"/>
      <protection/>
    </xf>
    <xf numFmtId="0" fontId="78" fillId="0" borderId="48" xfId="57" applyFont="1" applyFill="1" applyBorder="1" applyAlignment="1">
      <alignment vertical="center" wrapText="1"/>
      <protection/>
    </xf>
    <xf numFmtId="0" fontId="78" fillId="0" borderId="51" xfId="57" applyFont="1" applyFill="1" applyBorder="1" applyAlignment="1">
      <alignment horizontal="center" vertical="center" wrapText="1"/>
      <protection/>
    </xf>
    <xf numFmtId="3" fontId="76" fillId="0" borderId="47" xfId="57" applyNumberFormat="1" applyFont="1" applyFill="1" applyBorder="1" applyAlignment="1">
      <alignment horizontal="center" vertical="center" wrapText="1"/>
      <protection/>
    </xf>
    <xf numFmtId="3" fontId="77" fillId="0" borderId="51" xfId="57" applyNumberFormat="1" applyFont="1" applyFill="1" applyBorder="1" applyAlignment="1">
      <alignment horizontal="center" vertical="center" wrapText="1"/>
      <protection/>
    </xf>
    <xf numFmtId="3" fontId="79" fillId="0" borderId="67" xfId="57" applyNumberFormat="1" applyFont="1" applyFill="1" applyBorder="1" applyAlignment="1">
      <alignment horizontal="center" vertical="center" wrapText="1"/>
      <protection/>
    </xf>
    <xf numFmtId="3" fontId="77" fillId="0" borderId="67" xfId="57" applyNumberFormat="1" applyFont="1" applyFill="1" applyBorder="1" applyAlignment="1">
      <alignment horizontal="center" vertical="center" wrapText="1"/>
      <protection/>
    </xf>
    <xf numFmtId="3" fontId="77" fillId="0" borderId="68" xfId="57" applyNumberFormat="1" applyFont="1" applyFill="1" applyBorder="1" applyAlignment="1">
      <alignment horizontal="center" vertical="center"/>
      <protection/>
    </xf>
    <xf numFmtId="3" fontId="79" fillId="0" borderId="69" xfId="57" applyNumberFormat="1" applyFont="1" applyFill="1" applyBorder="1" applyAlignment="1">
      <alignment horizontal="center" vertical="center"/>
      <protection/>
    </xf>
    <xf numFmtId="0" fontId="8" fillId="36" borderId="74" xfId="0" applyFont="1" applyFill="1" applyBorder="1" applyAlignment="1">
      <alignment horizontal="left" vertical="center" wrapText="1"/>
    </xf>
    <xf numFmtId="0" fontId="8" fillId="36" borderId="43" xfId="0" applyFont="1" applyFill="1" applyBorder="1" applyAlignment="1">
      <alignment horizontal="left" vertical="center" wrapText="1"/>
    </xf>
    <xf numFmtId="0" fontId="8" fillId="36" borderId="79" xfId="0" applyFont="1" applyFill="1" applyBorder="1" applyAlignment="1">
      <alignment horizontal="left" vertical="center" wrapText="1"/>
    </xf>
    <xf numFmtId="0" fontId="8" fillId="36" borderId="91" xfId="0" applyFont="1" applyFill="1" applyBorder="1" applyAlignment="1">
      <alignment horizontal="left" vertical="center" wrapText="1"/>
    </xf>
    <xf numFmtId="0" fontId="4" fillId="33" borderId="20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2.75"/>
  <cols>
    <col min="1" max="1" width="16.140625" style="6" customWidth="1"/>
    <col min="2" max="2" width="45.7109375" style="6" customWidth="1"/>
    <col min="3" max="3" width="4.7109375" style="12" bestFit="1" customWidth="1"/>
    <col min="4" max="4" width="14.28125" style="13" customWidth="1"/>
    <col min="5" max="5" width="12.421875" style="16" customWidth="1"/>
    <col min="6" max="6" width="17.421875" style="4" customWidth="1"/>
    <col min="7" max="7" width="12.00390625" style="16" customWidth="1"/>
    <col min="8" max="8" width="17.7109375" style="16" customWidth="1"/>
    <col min="9" max="9" width="17.7109375" style="16" hidden="1" customWidth="1"/>
    <col min="10" max="10" width="16.140625" style="4" customWidth="1"/>
    <col min="11" max="11" width="0.85546875" style="46" customWidth="1"/>
    <col min="12" max="16384" width="9.140625" style="6" customWidth="1"/>
  </cols>
  <sheetData>
    <row r="1" spans="1:11" s="45" customFormat="1" ht="25.5" customHeight="1" thickBot="1" thickTop="1">
      <c r="A1" s="28" t="s">
        <v>2</v>
      </c>
      <c r="B1" s="64"/>
      <c r="C1" s="65"/>
      <c r="D1" s="66"/>
      <c r="E1" s="66"/>
      <c r="F1" s="66"/>
      <c r="G1" s="66"/>
      <c r="H1" s="66"/>
      <c r="I1" s="66"/>
      <c r="J1" s="358" t="s">
        <v>430</v>
      </c>
      <c r="K1" s="8"/>
    </row>
    <row r="2" spans="1:4" ht="7.5" customHeight="1" thickBot="1" thickTop="1">
      <c r="A2" s="2"/>
      <c r="B2" s="3"/>
      <c r="C2" s="4"/>
      <c r="D2" s="5"/>
    </row>
    <row r="3" spans="1:10" ht="84.75" customHeight="1" thickBot="1" thickTop="1">
      <c r="A3" s="17" t="s">
        <v>0</v>
      </c>
      <c r="B3" s="18"/>
      <c r="C3" s="19"/>
      <c r="D3" s="57" t="s">
        <v>25</v>
      </c>
      <c r="E3" s="49" t="s">
        <v>54</v>
      </c>
      <c r="F3" s="29" t="s">
        <v>87</v>
      </c>
      <c r="G3" s="58" t="s">
        <v>39</v>
      </c>
      <c r="H3" s="58" t="s">
        <v>55</v>
      </c>
      <c r="I3" s="211"/>
      <c r="J3" s="31" t="s">
        <v>40</v>
      </c>
    </row>
    <row r="4" spans="1:11" s="22" customFormat="1" ht="26.25" customHeight="1" thickBot="1" thickTop="1">
      <c r="A4" s="32" t="s">
        <v>1</v>
      </c>
      <c r="B4" s="20" t="s">
        <v>123</v>
      </c>
      <c r="C4" s="24"/>
      <c r="D4" s="104"/>
      <c r="E4" s="37"/>
      <c r="F4" s="37"/>
      <c r="G4" s="37"/>
      <c r="H4" s="37"/>
      <c r="I4" s="37"/>
      <c r="J4" s="30"/>
      <c r="K4" s="46"/>
    </row>
    <row r="5" spans="1:10" s="33" customFormat="1" ht="15.75" customHeight="1" thickTop="1">
      <c r="A5" s="261" t="s">
        <v>41</v>
      </c>
      <c r="B5" s="262"/>
      <c r="C5" s="262"/>
      <c r="D5" s="263"/>
      <c r="E5" s="264"/>
      <c r="F5" s="264"/>
      <c r="G5" s="264"/>
      <c r="H5" s="264"/>
      <c r="I5" s="264"/>
      <c r="J5" s="265"/>
    </row>
    <row r="6" spans="1:13" s="34" customFormat="1" ht="15.75">
      <c r="A6" s="391" t="s">
        <v>311</v>
      </c>
      <c r="B6" s="267" t="s">
        <v>42</v>
      </c>
      <c r="C6" s="268" t="s">
        <v>4</v>
      </c>
      <c r="D6" s="269">
        <v>10910</v>
      </c>
      <c r="E6" s="78">
        <v>800</v>
      </c>
      <c r="F6" s="77">
        <f>D6-E6</f>
        <v>10110</v>
      </c>
      <c r="G6" s="76">
        <v>710</v>
      </c>
      <c r="H6" s="78">
        <f>E6+G6</f>
        <v>1510</v>
      </c>
      <c r="I6" s="244"/>
      <c r="J6" s="71">
        <f>F6-G6</f>
        <v>9400</v>
      </c>
      <c r="M6" s="223"/>
    </row>
    <row r="7" spans="1:13" s="34" customFormat="1" ht="15.75">
      <c r="A7" s="266" t="s">
        <v>266</v>
      </c>
      <c r="B7" s="267" t="s">
        <v>43</v>
      </c>
      <c r="C7" s="268"/>
      <c r="D7" s="269">
        <v>11740</v>
      </c>
      <c r="E7" s="78">
        <v>800</v>
      </c>
      <c r="F7" s="77">
        <f>D7-E7</f>
        <v>10940</v>
      </c>
      <c r="G7" s="76">
        <v>760</v>
      </c>
      <c r="H7" s="78">
        <f>E7+G7</f>
        <v>1560</v>
      </c>
      <c r="I7" s="244"/>
      <c r="J7" s="71">
        <f>F7-G7</f>
        <v>10180</v>
      </c>
      <c r="M7" s="223"/>
    </row>
    <row r="8" spans="1:13" s="34" customFormat="1" ht="15.75">
      <c r="A8" s="266" t="s">
        <v>267</v>
      </c>
      <c r="B8" s="267" t="s">
        <v>44</v>
      </c>
      <c r="C8" s="268"/>
      <c r="D8" s="269">
        <v>12870</v>
      </c>
      <c r="E8" s="78">
        <v>800</v>
      </c>
      <c r="F8" s="77">
        <f>D8-E8</f>
        <v>12070</v>
      </c>
      <c r="G8" s="76">
        <v>840</v>
      </c>
      <c r="H8" s="78">
        <f>E8+G8</f>
        <v>1640</v>
      </c>
      <c r="I8" s="244"/>
      <c r="J8" s="71">
        <f>F8-G8</f>
        <v>11230</v>
      </c>
      <c r="M8" s="223"/>
    </row>
    <row r="9" spans="1:13" s="33" customFormat="1" ht="15.75" customHeight="1">
      <c r="A9" s="270" t="s">
        <v>45</v>
      </c>
      <c r="B9" s="271"/>
      <c r="C9" s="271"/>
      <c r="D9" s="272"/>
      <c r="E9" s="273"/>
      <c r="F9" s="273"/>
      <c r="G9" s="273"/>
      <c r="H9" s="273"/>
      <c r="I9" s="273"/>
      <c r="J9" s="274"/>
      <c r="M9" s="223"/>
    </row>
    <row r="10" spans="1:13" s="34" customFormat="1" ht="15.75">
      <c r="A10" s="266" t="s">
        <v>268</v>
      </c>
      <c r="B10" s="267" t="s">
        <v>46</v>
      </c>
      <c r="C10" s="268"/>
      <c r="D10" s="269">
        <v>12890</v>
      </c>
      <c r="E10" s="78">
        <v>800</v>
      </c>
      <c r="F10" s="77">
        <f>D10-E10</f>
        <v>12090</v>
      </c>
      <c r="G10" s="76">
        <v>850</v>
      </c>
      <c r="H10" s="78">
        <f>E10+G10</f>
        <v>1650</v>
      </c>
      <c r="I10" s="244"/>
      <c r="J10" s="71">
        <f>F10-G10</f>
        <v>11240</v>
      </c>
      <c r="K10" s="102"/>
      <c r="M10" s="223"/>
    </row>
    <row r="11" spans="1:13" s="34" customFormat="1" ht="15.75">
      <c r="A11" s="391" t="s">
        <v>312</v>
      </c>
      <c r="B11" s="267" t="s">
        <v>47</v>
      </c>
      <c r="C11" s="268"/>
      <c r="D11" s="269">
        <v>13390</v>
      </c>
      <c r="E11" s="78">
        <v>800</v>
      </c>
      <c r="F11" s="77">
        <f>D11-E11</f>
        <v>12590</v>
      </c>
      <c r="G11" s="76">
        <v>880</v>
      </c>
      <c r="H11" s="78">
        <f>E11+G11</f>
        <v>1680</v>
      </c>
      <c r="I11" s="244"/>
      <c r="J11" s="71">
        <f>F11-G11</f>
        <v>11710</v>
      </c>
      <c r="M11" s="223"/>
    </row>
    <row r="12" spans="1:13" s="34" customFormat="1" ht="15.75">
      <c r="A12" s="391" t="s">
        <v>313</v>
      </c>
      <c r="B12" s="267" t="s">
        <v>48</v>
      </c>
      <c r="C12" s="268" t="s">
        <v>4</v>
      </c>
      <c r="D12" s="269">
        <v>13690</v>
      </c>
      <c r="E12" s="78">
        <v>800</v>
      </c>
      <c r="F12" s="77">
        <f>D12-E12</f>
        <v>12890</v>
      </c>
      <c r="G12" s="76">
        <v>900</v>
      </c>
      <c r="H12" s="78">
        <f>E12+G12</f>
        <v>1700</v>
      </c>
      <c r="I12" s="244"/>
      <c r="J12" s="71">
        <f>F12-G12</f>
        <v>11990</v>
      </c>
      <c r="K12" s="102"/>
      <c r="M12" s="223"/>
    </row>
    <row r="13" spans="1:13" s="34" customFormat="1" ht="15.75">
      <c r="A13" s="391" t="s">
        <v>314</v>
      </c>
      <c r="B13" s="267" t="s">
        <v>49</v>
      </c>
      <c r="C13" s="268" t="s">
        <v>4</v>
      </c>
      <c r="D13" s="269">
        <v>14190</v>
      </c>
      <c r="E13" s="78">
        <v>800</v>
      </c>
      <c r="F13" s="77">
        <f>D13-E13</f>
        <v>13390</v>
      </c>
      <c r="G13" s="76">
        <v>930</v>
      </c>
      <c r="H13" s="78">
        <f>E13+G13</f>
        <v>1730</v>
      </c>
      <c r="I13" s="244"/>
      <c r="J13" s="71">
        <f>F13-G13</f>
        <v>12460</v>
      </c>
      <c r="M13" s="223"/>
    </row>
    <row r="14" spans="1:13" s="34" customFormat="1" ht="15.75">
      <c r="A14" s="266" t="s">
        <v>269</v>
      </c>
      <c r="B14" s="267" t="s">
        <v>50</v>
      </c>
      <c r="C14" s="268"/>
      <c r="D14" s="269">
        <v>13970</v>
      </c>
      <c r="E14" s="78">
        <v>800</v>
      </c>
      <c r="F14" s="77">
        <f>D14-E14</f>
        <v>13170</v>
      </c>
      <c r="G14" s="76">
        <v>930</v>
      </c>
      <c r="H14" s="78">
        <f>E14+G14</f>
        <v>1730</v>
      </c>
      <c r="I14" s="244"/>
      <c r="J14" s="71">
        <f>F14-G14</f>
        <v>12240</v>
      </c>
      <c r="K14" s="102"/>
      <c r="M14" s="223"/>
    </row>
    <row r="15" spans="1:13" s="33" customFormat="1" ht="15.75">
      <c r="A15" s="279" t="s">
        <v>51</v>
      </c>
      <c r="B15" s="280"/>
      <c r="C15" s="280"/>
      <c r="D15" s="281"/>
      <c r="E15" s="282"/>
      <c r="F15" s="283"/>
      <c r="G15" s="282"/>
      <c r="H15" s="282"/>
      <c r="I15" s="282"/>
      <c r="J15" s="284"/>
      <c r="M15" s="223"/>
    </row>
    <row r="16" spans="1:13" s="34" customFormat="1" ht="15.75">
      <c r="A16" s="391" t="s">
        <v>315</v>
      </c>
      <c r="B16" s="267" t="s">
        <v>97</v>
      </c>
      <c r="C16" s="268" t="s">
        <v>4</v>
      </c>
      <c r="D16" s="269">
        <v>14480</v>
      </c>
      <c r="E16" s="78">
        <v>800</v>
      </c>
      <c r="F16" s="77">
        <f>D16-E16</f>
        <v>13680</v>
      </c>
      <c r="G16" s="76">
        <v>940</v>
      </c>
      <c r="H16" s="78">
        <f>E16+G16</f>
        <v>1740</v>
      </c>
      <c r="I16" s="244"/>
      <c r="J16" s="71">
        <f>F16-G16</f>
        <v>12740</v>
      </c>
      <c r="M16" s="223"/>
    </row>
    <row r="17" spans="1:13" s="34" customFormat="1" ht="15.75">
      <c r="A17" s="391" t="s">
        <v>316</v>
      </c>
      <c r="B17" s="267" t="s">
        <v>52</v>
      </c>
      <c r="C17" s="268" t="s">
        <v>4</v>
      </c>
      <c r="D17" s="269">
        <v>15180</v>
      </c>
      <c r="E17" s="78">
        <v>800</v>
      </c>
      <c r="F17" s="77">
        <f>D17-E17</f>
        <v>14380</v>
      </c>
      <c r="G17" s="76">
        <v>960</v>
      </c>
      <c r="H17" s="78">
        <f>E17+G17</f>
        <v>1760</v>
      </c>
      <c r="I17" s="244"/>
      <c r="J17" s="71">
        <f>F17-G17</f>
        <v>13420</v>
      </c>
      <c r="M17" s="223"/>
    </row>
    <row r="18" spans="1:13" s="34" customFormat="1" ht="16.5" thickBot="1">
      <c r="A18" s="392" t="s">
        <v>317</v>
      </c>
      <c r="B18" s="276" t="s">
        <v>98</v>
      </c>
      <c r="C18" s="285" t="s">
        <v>4</v>
      </c>
      <c r="D18" s="278">
        <v>15480</v>
      </c>
      <c r="E18" s="88">
        <v>800</v>
      </c>
      <c r="F18" s="110">
        <f>D18-E18</f>
        <v>14680</v>
      </c>
      <c r="G18" s="247">
        <v>960</v>
      </c>
      <c r="H18" s="88">
        <f>E18+G18</f>
        <v>1760</v>
      </c>
      <c r="I18" s="248"/>
      <c r="J18" s="89">
        <f>F18-G18</f>
        <v>13720</v>
      </c>
      <c r="M18" s="223"/>
    </row>
    <row r="19" spans="1:11" s="15" customFormat="1" ht="16.5" thickTop="1">
      <c r="A19" s="217" t="s">
        <v>126</v>
      </c>
      <c r="B19" s="218"/>
      <c r="C19" s="219"/>
      <c r="D19" s="220"/>
      <c r="E19" s="221"/>
      <c r="F19" s="222"/>
      <c r="G19" s="221"/>
      <c r="H19" s="221"/>
      <c r="I19" s="221"/>
      <c r="J19" s="222"/>
      <c r="K19" s="8"/>
    </row>
    <row r="20" spans="1:11" s="15" customFormat="1" ht="9.75" customHeight="1" thickBot="1">
      <c r="A20" s="218"/>
      <c r="B20" s="218"/>
      <c r="C20" s="219"/>
      <c r="D20" s="220"/>
      <c r="E20" s="93"/>
      <c r="F20" s="94"/>
      <c r="G20" s="93"/>
      <c r="H20" s="93"/>
      <c r="I20" s="93"/>
      <c r="J20" s="94"/>
      <c r="K20" s="8"/>
    </row>
    <row r="21" spans="1:11" s="22" customFormat="1" ht="17.25" thickBot="1" thickTop="1">
      <c r="A21" s="32" t="s">
        <v>1</v>
      </c>
      <c r="B21" s="20" t="s">
        <v>103</v>
      </c>
      <c r="C21" s="24"/>
      <c r="D21" s="104"/>
      <c r="E21" s="37"/>
      <c r="F21" s="37"/>
      <c r="G21" s="37"/>
      <c r="H21" s="37"/>
      <c r="I21" s="37"/>
      <c r="J21" s="30"/>
      <c r="K21" s="46"/>
    </row>
    <row r="22" spans="1:10" s="33" customFormat="1" ht="15.75" customHeight="1" thickTop="1">
      <c r="A22" s="261" t="s">
        <v>104</v>
      </c>
      <c r="B22" s="262"/>
      <c r="C22" s="262"/>
      <c r="D22" s="263"/>
      <c r="E22" s="264"/>
      <c r="F22" s="264"/>
      <c r="G22" s="264"/>
      <c r="H22" s="264"/>
      <c r="I22" s="264"/>
      <c r="J22" s="265"/>
    </row>
    <row r="23" spans="1:13" s="34" customFormat="1" ht="15.75">
      <c r="A23" s="266" t="s">
        <v>106</v>
      </c>
      <c r="B23" s="267" t="s">
        <v>107</v>
      </c>
      <c r="C23" s="268"/>
      <c r="D23" s="269">
        <v>13310</v>
      </c>
      <c r="E23" s="78"/>
      <c r="F23" s="77">
        <f>D23-E23</f>
        <v>13310</v>
      </c>
      <c r="G23" s="76">
        <v>960</v>
      </c>
      <c r="H23" s="78">
        <f>E23+G23</f>
        <v>960</v>
      </c>
      <c r="I23" s="244"/>
      <c r="J23" s="71">
        <f>F23-G23</f>
        <v>12350</v>
      </c>
      <c r="M23" s="223"/>
    </row>
    <row r="24" spans="1:13" s="34" customFormat="1" ht="15.75">
      <c r="A24" s="266" t="s">
        <v>108</v>
      </c>
      <c r="B24" s="267" t="s">
        <v>109</v>
      </c>
      <c r="C24" s="268"/>
      <c r="D24" s="269">
        <v>14050</v>
      </c>
      <c r="E24" s="78"/>
      <c r="F24" s="77">
        <f>D24-E24</f>
        <v>14050</v>
      </c>
      <c r="G24" s="76">
        <v>960</v>
      </c>
      <c r="H24" s="78">
        <f>E24+G24</f>
        <v>960</v>
      </c>
      <c r="I24" s="244"/>
      <c r="J24" s="71">
        <f>F24-G24</f>
        <v>13090</v>
      </c>
      <c r="K24" s="107"/>
      <c r="M24" s="223"/>
    </row>
    <row r="25" spans="1:13" s="34" customFormat="1" ht="15.75">
      <c r="A25" s="266" t="s">
        <v>110</v>
      </c>
      <c r="B25" s="267" t="s">
        <v>113</v>
      </c>
      <c r="C25" s="268"/>
      <c r="D25" s="269">
        <v>15050</v>
      </c>
      <c r="E25" s="78"/>
      <c r="F25" s="77">
        <f>D25-E25</f>
        <v>15050</v>
      </c>
      <c r="G25" s="76">
        <v>960</v>
      </c>
      <c r="H25" s="78">
        <f>E25+G25</f>
        <v>960</v>
      </c>
      <c r="I25" s="244"/>
      <c r="J25" s="71">
        <f>F25-G25</f>
        <v>14090</v>
      </c>
      <c r="K25" s="107"/>
      <c r="M25" s="223"/>
    </row>
    <row r="26" spans="1:13" s="34" customFormat="1" ht="15.75">
      <c r="A26" s="266" t="s">
        <v>159</v>
      </c>
      <c r="B26" s="267" t="s">
        <v>160</v>
      </c>
      <c r="C26" s="268" t="s">
        <v>4</v>
      </c>
      <c r="D26" s="269">
        <v>14450</v>
      </c>
      <c r="E26" s="78"/>
      <c r="F26" s="77">
        <f>D26-E26</f>
        <v>14450</v>
      </c>
      <c r="G26" s="76">
        <v>960</v>
      </c>
      <c r="H26" s="78">
        <f>E26+G26</f>
        <v>960</v>
      </c>
      <c r="I26" s="244"/>
      <c r="J26" s="71">
        <f>F26-G26</f>
        <v>13490</v>
      </c>
      <c r="K26" s="107"/>
      <c r="M26" s="223"/>
    </row>
    <row r="27" spans="1:13" s="34" customFormat="1" ht="15.75">
      <c r="A27" s="266" t="s">
        <v>111</v>
      </c>
      <c r="B27" s="267" t="s">
        <v>112</v>
      </c>
      <c r="C27" s="268" t="s">
        <v>4</v>
      </c>
      <c r="D27" s="269">
        <v>15450</v>
      </c>
      <c r="E27" s="78"/>
      <c r="F27" s="77">
        <f>D27-E27</f>
        <v>15450</v>
      </c>
      <c r="G27" s="76">
        <v>960</v>
      </c>
      <c r="H27" s="78">
        <f>E27+G27</f>
        <v>960</v>
      </c>
      <c r="I27" s="244"/>
      <c r="J27" s="71">
        <f>F27-G27</f>
        <v>14490</v>
      </c>
      <c r="K27" s="107"/>
      <c r="M27" s="223"/>
    </row>
    <row r="28" spans="1:13" s="33" customFormat="1" ht="15.75" customHeight="1">
      <c r="A28" s="270" t="s">
        <v>154</v>
      </c>
      <c r="B28" s="271"/>
      <c r="C28" s="271"/>
      <c r="D28" s="272"/>
      <c r="E28" s="273"/>
      <c r="F28" s="273"/>
      <c r="G28" s="273"/>
      <c r="H28" s="273"/>
      <c r="I28" s="273"/>
      <c r="J28" s="274"/>
      <c r="M28" s="223"/>
    </row>
    <row r="29" spans="1:13" s="34" customFormat="1" ht="15.75">
      <c r="A29" s="266" t="s">
        <v>163</v>
      </c>
      <c r="B29" s="267" t="s">
        <v>155</v>
      </c>
      <c r="C29" s="268" t="s">
        <v>4</v>
      </c>
      <c r="D29" s="269">
        <v>16950</v>
      </c>
      <c r="E29" s="78"/>
      <c r="F29" s="77">
        <f>D29-E29</f>
        <v>16950</v>
      </c>
      <c r="G29" s="76">
        <v>960</v>
      </c>
      <c r="H29" s="78">
        <f>E29+G29</f>
        <v>960</v>
      </c>
      <c r="I29" s="244"/>
      <c r="J29" s="71">
        <f>F29-G29</f>
        <v>15990</v>
      </c>
      <c r="K29" s="107"/>
      <c r="M29" s="223"/>
    </row>
    <row r="30" spans="1:13" s="34" customFormat="1" ht="15.75">
      <c r="A30" s="266" t="s">
        <v>164</v>
      </c>
      <c r="B30" s="267" t="s">
        <v>156</v>
      </c>
      <c r="C30" s="268" t="s">
        <v>4</v>
      </c>
      <c r="D30" s="269">
        <v>18950</v>
      </c>
      <c r="E30" s="78"/>
      <c r="F30" s="77">
        <f>D30-E30</f>
        <v>18950</v>
      </c>
      <c r="G30" s="76">
        <v>960</v>
      </c>
      <c r="H30" s="78">
        <f>E30+G30</f>
        <v>960</v>
      </c>
      <c r="I30" s="244"/>
      <c r="J30" s="71">
        <f>F30-G30</f>
        <v>17990</v>
      </c>
      <c r="K30" s="107"/>
      <c r="M30" s="223"/>
    </row>
    <row r="31" spans="1:13" s="34" customFormat="1" ht="15.75">
      <c r="A31" s="266" t="s">
        <v>165</v>
      </c>
      <c r="B31" s="267" t="s">
        <v>157</v>
      </c>
      <c r="C31" s="268" t="s">
        <v>4</v>
      </c>
      <c r="D31" s="269">
        <v>17850</v>
      </c>
      <c r="E31" s="78"/>
      <c r="F31" s="77">
        <f>D31-E31</f>
        <v>17850</v>
      </c>
      <c r="G31" s="76">
        <v>960</v>
      </c>
      <c r="H31" s="78">
        <f>E31+G31</f>
        <v>960</v>
      </c>
      <c r="I31" s="244"/>
      <c r="J31" s="71">
        <f>F31-G31</f>
        <v>16890</v>
      </c>
      <c r="K31" s="107"/>
      <c r="M31" s="223"/>
    </row>
    <row r="32" spans="1:13" s="34" customFormat="1" ht="15.75">
      <c r="A32" s="266" t="s">
        <v>166</v>
      </c>
      <c r="B32" s="267" t="s">
        <v>158</v>
      </c>
      <c r="C32" s="268" t="s">
        <v>4</v>
      </c>
      <c r="D32" s="269">
        <v>19850</v>
      </c>
      <c r="E32" s="78"/>
      <c r="F32" s="77">
        <f>D32-E32</f>
        <v>19850</v>
      </c>
      <c r="G32" s="76">
        <v>960</v>
      </c>
      <c r="H32" s="78">
        <f>E32+G32</f>
        <v>960</v>
      </c>
      <c r="I32" s="244"/>
      <c r="J32" s="71">
        <f>F32-G32</f>
        <v>18890</v>
      </c>
      <c r="K32" s="107"/>
      <c r="M32" s="223"/>
    </row>
    <row r="33" spans="1:13" s="33" customFormat="1" ht="15.75" customHeight="1">
      <c r="A33" s="270" t="s">
        <v>105</v>
      </c>
      <c r="B33" s="271"/>
      <c r="C33" s="271"/>
      <c r="D33" s="272"/>
      <c r="E33" s="273"/>
      <c r="F33" s="273"/>
      <c r="G33" s="273"/>
      <c r="H33" s="273"/>
      <c r="I33" s="273"/>
      <c r="J33" s="274"/>
      <c r="M33" s="223"/>
    </row>
    <row r="34" spans="1:13" s="34" customFormat="1" ht="15.75">
      <c r="A34" s="266" t="s">
        <v>114</v>
      </c>
      <c r="B34" s="267" t="s">
        <v>115</v>
      </c>
      <c r="C34" s="268"/>
      <c r="D34" s="269">
        <v>16210</v>
      </c>
      <c r="E34" s="78"/>
      <c r="F34" s="77">
        <f aca="true" t="shared" si="0" ref="F34:F39">D34-E34</f>
        <v>16210</v>
      </c>
      <c r="G34" s="76">
        <v>1320</v>
      </c>
      <c r="H34" s="78">
        <f aca="true" t="shared" si="1" ref="H34:H39">E34+G34</f>
        <v>1320</v>
      </c>
      <c r="I34" s="244"/>
      <c r="J34" s="71">
        <f aca="true" t="shared" si="2" ref="J34:J39">F34-G34</f>
        <v>14890</v>
      </c>
      <c r="K34" s="107"/>
      <c r="M34" s="223"/>
    </row>
    <row r="35" spans="1:13" s="34" customFormat="1" ht="15.75">
      <c r="A35" s="266" t="s">
        <v>116</v>
      </c>
      <c r="B35" s="267" t="s">
        <v>22</v>
      </c>
      <c r="C35" s="268"/>
      <c r="D35" s="269">
        <v>16910</v>
      </c>
      <c r="E35" s="78"/>
      <c r="F35" s="77">
        <f t="shared" si="0"/>
        <v>16910</v>
      </c>
      <c r="G35" s="76">
        <v>1370</v>
      </c>
      <c r="H35" s="78">
        <f t="shared" si="1"/>
        <v>1370</v>
      </c>
      <c r="I35" s="244"/>
      <c r="J35" s="71">
        <f t="shared" si="2"/>
        <v>15540</v>
      </c>
      <c r="K35" s="107"/>
      <c r="M35" s="223"/>
    </row>
    <row r="36" spans="1:13" s="34" customFormat="1" ht="15.75">
      <c r="A36" s="266" t="s">
        <v>117</v>
      </c>
      <c r="B36" s="267" t="s">
        <v>122</v>
      </c>
      <c r="C36" s="268"/>
      <c r="D36" s="269">
        <v>17910</v>
      </c>
      <c r="E36" s="78"/>
      <c r="F36" s="77">
        <f t="shared" si="0"/>
        <v>17910</v>
      </c>
      <c r="G36" s="76">
        <v>1430</v>
      </c>
      <c r="H36" s="78">
        <f t="shared" si="1"/>
        <v>1430</v>
      </c>
      <c r="I36" s="244"/>
      <c r="J36" s="71">
        <f t="shared" si="2"/>
        <v>16480</v>
      </c>
      <c r="K36" s="107"/>
      <c r="M36" s="223"/>
    </row>
    <row r="37" spans="1:13" s="34" customFormat="1" ht="15.75">
      <c r="A37" s="266" t="s">
        <v>161</v>
      </c>
      <c r="B37" s="267" t="s">
        <v>162</v>
      </c>
      <c r="C37" s="268"/>
      <c r="D37" s="269">
        <v>17310</v>
      </c>
      <c r="E37" s="78"/>
      <c r="F37" s="77">
        <f t="shared" si="0"/>
        <v>17310</v>
      </c>
      <c r="G37" s="76">
        <v>1400</v>
      </c>
      <c r="H37" s="78">
        <f t="shared" si="1"/>
        <v>1400</v>
      </c>
      <c r="I37" s="244"/>
      <c r="J37" s="71">
        <f t="shared" si="2"/>
        <v>15910</v>
      </c>
      <c r="K37" s="107"/>
      <c r="M37" s="223"/>
    </row>
    <row r="38" spans="1:13" s="34" customFormat="1" ht="15.75">
      <c r="A38" s="266" t="s">
        <v>118</v>
      </c>
      <c r="B38" s="267" t="s">
        <v>121</v>
      </c>
      <c r="C38" s="268" t="s">
        <v>4</v>
      </c>
      <c r="D38" s="269">
        <v>18310</v>
      </c>
      <c r="E38" s="78"/>
      <c r="F38" s="77">
        <f t="shared" si="0"/>
        <v>18310</v>
      </c>
      <c r="G38" s="76">
        <v>1430</v>
      </c>
      <c r="H38" s="78">
        <f t="shared" si="1"/>
        <v>1430</v>
      </c>
      <c r="I38" s="244"/>
      <c r="J38" s="71">
        <f t="shared" si="2"/>
        <v>16880</v>
      </c>
      <c r="K38" s="107"/>
      <c r="M38" s="223"/>
    </row>
    <row r="39" spans="1:13" s="34" customFormat="1" ht="16.5" thickBot="1">
      <c r="A39" s="275" t="s">
        <v>119</v>
      </c>
      <c r="B39" s="276" t="s">
        <v>120</v>
      </c>
      <c r="C39" s="277" t="s">
        <v>4</v>
      </c>
      <c r="D39" s="278">
        <v>19010</v>
      </c>
      <c r="E39" s="88"/>
      <c r="F39" s="110">
        <f t="shared" si="0"/>
        <v>19010</v>
      </c>
      <c r="G39" s="247">
        <v>1430</v>
      </c>
      <c r="H39" s="88">
        <f t="shared" si="1"/>
        <v>1430</v>
      </c>
      <c r="I39" s="248"/>
      <c r="J39" s="89">
        <f t="shared" si="2"/>
        <v>17580</v>
      </c>
      <c r="K39" s="107"/>
      <c r="M39" s="223"/>
    </row>
    <row r="40" spans="1:11" s="15" customFormat="1" ht="16.5" thickTop="1">
      <c r="A40" s="217" t="s">
        <v>127</v>
      </c>
      <c r="B40" s="218"/>
      <c r="C40" s="219"/>
      <c r="D40" s="220"/>
      <c r="E40" s="221"/>
      <c r="F40" s="222"/>
      <c r="G40" s="221"/>
      <c r="H40" s="221"/>
      <c r="I40" s="221"/>
      <c r="J40" s="222"/>
      <c r="K40" s="8"/>
    </row>
    <row r="41" spans="1:11" s="15" customFormat="1" ht="6" customHeight="1">
      <c r="A41" s="218"/>
      <c r="B41" s="218"/>
      <c r="C41" s="219"/>
      <c r="D41" s="220"/>
      <c r="E41" s="93"/>
      <c r="F41" s="94"/>
      <c r="G41" s="93"/>
      <c r="H41" s="93"/>
      <c r="I41" s="93"/>
      <c r="J41" s="94"/>
      <c r="K41" s="8"/>
    </row>
    <row r="42" spans="1:11" s="22" customFormat="1" ht="17.25" hidden="1" thickBot="1" thickTop="1">
      <c r="A42" s="32" t="s">
        <v>1</v>
      </c>
      <c r="B42" s="25" t="s">
        <v>124</v>
      </c>
      <c r="C42" s="26"/>
      <c r="D42" s="105"/>
      <c r="E42" s="42"/>
      <c r="F42" s="42"/>
      <c r="G42" s="42"/>
      <c r="H42" s="42"/>
      <c r="I42" s="42"/>
      <c r="J42" s="30"/>
      <c r="K42" s="46"/>
    </row>
    <row r="43" spans="1:11" s="7" customFormat="1" ht="16.5" hidden="1" thickTop="1">
      <c r="A43" s="238" t="s">
        <v>9</v>
      </c>
      <c r="B43" s="239" t="s">
        <v>26</v>
      </c>
      <c r="C43" s="239"/>
      <c r="D43" s="238"/>
      <c r="E43" s="240"/>
      <c r="F43" s="240"/>
      <c r="G43" s="240"/>
      <c r="H43" s="240"/>
      <c r="I43" s="240"/>
      <c r="J43" s="241"/>
      <c r="K43" s="46"/>
    </row>
    <row r="44" spans="1:11" s="7" customFormat="1" ht="15.75" customHeight="1" hidden="1">
      <c r="A44" s="67" t="s">
        <v>95</v>
      </c>
      <c r="B44" s="68" t="s">
        <v>3</v>
      </c>
      <c r="C44" s="75"/>
      <c r="D44" s="101">
        <v>18890</v>
      </c>
      <c r="E44" s="50">
        <v>3000</v>
      </c>
      <c r="F44" s="243">
        <f>D44-E44</f>
        <v>15890</v>
      </c>
      <c r="G44" s="76">
        <v>1280</v>
      </c>
      <c r="H44" s="76">
        <f>E44+G44</f>
        <v>4280</v>
      </c>
      <c r="I44" s="244"/>
      <c r="J44" s="71">
        <f>F44-G44</f>
        <v>14610</v>
      </c>
      <c r="K44" s="46"/>
    </row>
    <row r="45" spans="1:11" s="7" customFormat="1" ht="15.75" customHeight="1" hidden="1">
      <c r="A45" s="67" t="s">
        <v>168</v>
      </c>
      <c r="B45" s="68" t="s">
        <v>167</v>
      </c>
      <c r="C45" s="75"/>
      <c r="D45" s="101">
        <v>20480</v>
      </c>
      <c r="E45" s="50">
        <v>1600</v>
      </c>
      <c r="F45" s="243">
        <f>D45-E45</f>
        <v>18880</v>
      </c>
      <c r="G45" s="76">
        <v>1430</v>
      </c>
      <c r="H45" s="76">
        <f>E45+G45</f>
        <v>3030</v>
      </c>
      <c r="I45" s="244"/>
      <c r="J45" s="71">
        <f>F45-G45</f>
        <v>17450</v>
      </c>
      <c r="K45" s="46"/>
    </row>
    <row r="46" spans="1:11" s="7" customFormat="1" ht="15.75" customHeight="1" hidden="1">
      <c r="A46" s="67" t="s">
        <v>99</v>
      </c>
      <c r="B46" s="68" t="s">
        <v>100</v>
      </c>
      <c r="C46" s="79"/>
      <c r="D46" s="101">
        <v>21580</v>
      </c>
      <c r="E46" s="50">
        <v>1600</v>
      </c>
      <c r="F46" s="243">
        <f>D46-E46</f>
        <v>19980</v>
      </c>
      <c r="G46" s="76">
        <v>1430</v>
      </c>
      <c r="H46" s="76">
        <f>E46+G46</f>
        <v>3030</v>
      </c>
      <c r="I46" s="244"/>
      <c r="J46" s="71">
        <f>F46-G46</f>
        <v>18550</v>
      </c>
      <c r="K46" s="46"/>
    </row>
    <row r="47" spans="1:11" s="7" customFormat="1" ht="15.75" hidden="1">
      <c r="A47" s="80" t="s">
        <v>9</v>
      </c>
      <c r="B47" s="81" t="s">
        <v>27</v>
      </c>
      <c r="C47" s="81"/>
      <c r="D47" s="80"/>
      <c r="E47" s="359"/>
      <c r="F47" s="82"/>
      <c r="G47" s="82"/>
      <c r="H47" s="82"/>
      <c r="I47" s="82"/>
      <c r="J47" s="83"/>
      <c r="K47" s="46"/>
    </row>
    <row r="48" spans="1:11" s="7" customFormat="1" ht="15.75" customHeight="1" hidden="1">
      <c r="A48" s="362" t="s">
        <v>28</v>
      </c>
      <c r="B48" s="363" t="s">
        <v>29</v>
      </c>
      <c r="C48" s="1"/>
      <c r="D48" s="351">
        <v>22790</v>
      </c>
      <c r="E48" s="50">
        <v>4310</v>
      </c>
      <c r="F48" s="51">
        <f>D48-E48</f>
        <v>18480</v>
      </c>
      <c r="G48" s="39">
        <v>1430</v>
      </c>
      <c r="H48" s="39">
        <f>E48+G48</f>
        <v>5740</v>
      </c>
      <c r="I48" s="40"/>
      <c r="J48" s="27">
        <f>F48-G48</f>
        <v>17050</v>
      </c>
      <c r="K48" s="46"/>
    </row>
    <row r="49" spans="1:11" s="7" customFormat="1" ht="16.5" customHeight="1" hidden="1">
      <c r="A49" s="80" t="s">
        <v>9</v>
      </c>
      <c r="B49" s="81" t="s">
        <v>92</v>
      </c>
      <c r="C49" s="81"/>
      <c r="D49" s="80"/>
      <c r="E49" s="359"/>
      <c r="F49" s="82"/>
      <c r="G49" s="82"/>
      <c r="H49" s="82"/>
      <c r="I49" s="82"/>
      <c r="J49" s="83"/>
      <c r="K49" s="46"/>
    </row>
    <row r="50" spans="1:11" s="7" customFormat="1" ht="15.75" customHeight="1" hidden="1">
      <c r="A50" s="67" t="s">
        <v>93</v>
      </c>
      <c r="B50" s="68" t="s">
        <v>94</v>
      </c>
      <c r="C50" s="75" t="s">
        <v>4</v>
      </c>
      <c r="D50" s="100">
        <v>30200</v>
      </c>
      <c r="E50" s="360">
        <v>3500</v>
      </c>
      <c r="F50" s="242">
        <f>D50-E50</f>
        <v>26700</v>
      </c>
      <c r="G50" s="74">
        <v>2100</v>
      </c>
      <c r="H50" s="74">
        <f>E50+G50</f>
        <v>5600</v>
      </c>
      <c r="I50" s="250"/>
      <c r="J50" s="251">
        <f>F50-G50</f>
        <v>24600</v>
      </c>
      <c r="K50" s="46"/>
    </row>
    <row r="51" spans="1:11" s="7" customFormat="1" ht="15.75" customHeight="1" hidden="1">
      <c r="A51" s="80" t="s">
        <v>21</v>
      </c>
      <c r="B51" s="81" t="s">
        <v>169</v>
      </c>
      <c r="C51" s="254"/>
      <c r="D51" s="231"/>
      <c r="E51" s="361"/>
      <c r="F51" s="255"/>
      <c r="G51" s="255"/>
      <c r="H51" s="82"/>
      <c r="I51" s="82"/>
      <c r="J51" s="83"/>
      <c r="K51" s="46"/>
    </row>
    <row r="52" spans="1:13" s="7" customFormat="1" ht="15.75" customHeight="1" hidden="1">
      <c r="A52" s="67" t="s">
        <v>246</v>
      </c>
      <c r="B52" s="68" t="s">
        <v>170</v>
      </c>
      <c r="C52" s="75"/>
      <c r="D52" s="100">
        <f>19310+250</f>
        <v>19560</v>
      </c>
      <c r="E52" s="54">
        <v>2400</v>
      </c>
      <c r="F52" s="242">
        <f>D52-E52</f>
        <v>17160</v>
      </c>
      <c r="G52" s="70">
        <v>1340</v>
      </c>
      <c r="H52" s="74">
        <f>E52+G52</f>
        <v>3740</v>
      </c>
      <c r="I52" s="213"/>
      <c r="J52" s="71">
        <f>F52-G52</f>
        <v>15820</v>
      </c>
      <c r="K52" s="46"/>
      <c r="M52" s="216"/>
    </row>
    <row r="53" spans="1:13" s="7" customFormat="1" ht="15.75" customHeight="1" hidden="1">
      <c r="A53" s="67" t="s">
        <v>247</v>
      </c>
      <c r="B53" s="68" t="s">
        <v>171</v>
      </c>
      <c r="C53" s="75"/>
      <c r="D53" s="249">
        <f>21090+250</f>
        <v>21340</v>
      </c>
      <c r="E53" s="54">
        <v>2400</v>
      </c>
      <c r="F53" s="243">
        <f>D53-E53</f>
        <v>18940</v>
      </c>
      <c r="G53" s="70">
        <v>1430</v>
      </c>
      <c r="H53" s="70">
        <f>E53+G53</f>
        <v>3830</v>
      </c>
      <c r="I53" s="213"/>
      <c r="J53" s="71">
        <f>F53-G53</f>
        <v>17510</v>
      </c>
      <c r="K53" s="46"/>
      <c r="M53" s="216"/>
    </row>
    <row r="54" spans="1:13" s="7" customFormat="1" ht="15.75" customHeight="1" hidden="1">
      <c r="A54" s="67" t="s">
        <v>248</v>
      </c>
      <c r="B54" s="68" t="s">
        <v>172</v>
      </c>
      <c r="C54" s="75"/>
      <c r="D54" s="249">
        <f>22190+250</f>
        <v>22440</v>
      </c>
      <c r="E54" s="54">
        <v>2400</v>
      </c>
      <c r="F54" s="243">
        <f>D54-E54</f>
        <v>20040</v>
      </c>
      <c r="G54" s="70">
        <v>1430</v>
      </c>
      <c r="H54" s="70">
        <f>E54+G54</f>
        <v>3830</v>
      </c>
      <c r="I54" s="213"/>
      <c r="J54" s="71">
        <f>F54-G54</f>
        <v>18610</v>
      </c>
      <c r="K54" s="46"/>
      <c r="M54" s="216"/>
    </row>
    <row r="55" spans="1:11" s="7" customFormat="1" ht="15.75" hidden="1">
      <c r="A55" s="80" t="s">
        <v>21</v>
      </c>
      <c r="B55" s="81" t="s">
        <v>30</v>
      </c>
      <c r="C55" s="81"/>
      <c r="D55" s="80"/>
      <c r="E55" s="359"/>
      <c r="F55" s="82"/>
      <c r="G55" s="82"/>
      <c r="H55" s="82"/>
      <c r="I55" s="82"/>
      <c r="J55" s="83"/>
      <c r="K55" s="46"/>
    </row>
    <row r="56" spans="1:11" s="7" customFormat="1" ht="15.75" customHeight="1" hidden="1">
      <c r="A56" s="67" t="s">
        <v>96</v>
      </c>
      <c r="B56" s="68" t="s">
        <v>31</v>
      </c>
      <c r="C56" s="75"/>
      <c r="D56" s="249">
        <v>21090</v>
      </c>
      <c r="E56" s="54">
        <v>2400</v>
      </c>
      <c r="F56" s="243">
        <f>D56-E56</f>
        <v>18690</v>
      </c>
      <c r="G56" s="70">
        <v>1430</v>
      </c>
      <c r="H56" s="70">
        <f>E56+G56</f>
        <v>3830</v>
      </c>
      <c r="I56" s="213"/>
      <c r="J56" s="71">
        <f>F56-G56</f>
        <v>17260</v>
      </c>
      <c r="K56" s="46"/>
    </row>
    <row r="57" spans="1:11" s="7" customFormat="1" ht="15.75" customHeight="1" hidden="1">
      <c r="A57" s="67" t="s">
        <v>101</v>
      </c>
      <c r="B57" s="68" t="s">
        <v>102</v>
      </c>
      <c r="C57" s="75"/>
      <c r="D57" s="249">
        <v>22190</v>
      </c>
      <c r="E57" s="54">
        <v>2400</v>
      </c>
      <c r="F57" s="243">
        <f>D57-E57</f>
        <v>19790</v>
      </c>
      <c r="G57" s="70">
        <v>1430</v>
      </c>
      <c r="H57" s="70">
        <f>E57+G57</f>
        <v>3830</v>
      </c>
      <c r="I57" s="213"/>
      <c r="J57" s="71">
        <f>F57-G57</f>
        <v>18360</v>
      </c>
      <c r="K57" s="46"/>
    </row>
    <row r="58" spans="1:11" s="7" customFormat="1" ht="15.75" customHeight="1" hidden="1" thickBot="1">
      <c r="A58" s="259" t="s">
        <v>249</v>
      </c>
      <c r="B58" s="87" t="s">
        <v>32</v>
      </c>
      <c r="C58" s="245"/>
      <c r="D58" s="260">
        <v>22880</v>
      </c>
      <c r="E58" s="53">
        <v>2400</v>
      </c>
      <c r="F58" s="246">
        <f>D58-E58</f>
        <v>20480</v>
      </c>
      <c r="G58" s="247">
        <v>1430</v>
      </c>
      <c r="H58" s="247">
        <f>E58+G58</f>
        <v>3830</v>
      </c>
      <c r="I58" s="248"/>
      <c r="J58" s="89">
        <f>F58-G58</f>
        <v>19050</v>
      </c>
      <c r="K58" s="46"/>
    </row>
    <row r="59" spans="1:11" s="15" customFormat="1" ht="16.5" hidden="1" thickTop="1">
      <c r="A59" s="217" t="s">
        <v>128</v>
      </c>
      <c r="B59" s="218"/>
      <c r="C59" s="219"/>
      <c r="D59" s="220"/>
      <c r="E59" s="221"/>
      <c r="F59" s="222"/>
      <c r="G59" s="221"/>
      <c r="H59" s="221"/>
      <c r="I59" s="221"/>
      <c r="J59" s="222"/>
      <c r="K59" s="8"/>
    </row>
    <row r="60" spans="1:11" s="15" customFormat="1" ht="7.5" customHeight="1" thickBot="1">
      <c r="A60" s="90"/>
      <c r="B60" s="90"/>
      <c r="C60" s="91"/>
      <c r="D60" s="92"/>
      <c r="E60" s="93"/>
      <c r="F60" s="94"/>
      <c r="G60" s="93"/>
      <c r="H60" s="93"/>
      <c r="I60" s="93"/>
      <c r="J60" s="94"/>
      <c r="K60" s="8"/>
    </row>
    <row r="61" spans="1:11" s="22" customFormat="1" ht="17.25" thickBot="1" thickTop="1">
      <c r="A61" s="32" t="s">
        <v>1</v>
      </c>
      <c r="B61" s="25" t="s">
        <v>318</v>
      </c>
      <c r="C61" s="26"/>
      <c r="D61" s="105"/>
      <c r="E61" s="42"/>
      <c r="F61" s="42"/>
      <c r="G61" s="42"/>
      <c r="H61" s="42"/>
      <c r="I61" s="42"/>
      <c r="J61" s="30"/>
      <c r="K61" s="46"/>
    </row>
    <row r="62" spans="1:11" s="7" customFormat="1" ht="16.5" thickTop="1">
      <c r="A62" s="238" t="s">
        <v>319</v>
      </c>
      <c r="B62" s="239" t="s">
        <v>320</v>
      </c>
      <c r="C62" s="239"/>
      <c r="D62" s="238"/>
      <c r="E62" s="240"/>
      <c r="F62" s="240"/>
      <c r="G62" s="240"/>
      <c r="H62" s="240"/>
      <c r="I62" s="240"/>
      <c r="J62" s="241"/>
      <c r="K62" s="46"/>
    </row>
    <row r="63" spans="1:14" s="7" customFormat="1" ht="15.75" customHeight="1">
      <c r="A63" s="354" t="s">
        <v>334</v>
      </c>
      <c r="B63" s="353" t="s">
        <v>321</v>
      </c>
      <c r="C63" s="75"/>
      <c r="D63" s="101">
        <v>19220</v>
      </c>
      <c r="E63" s="50">
        <v>800</v>
      </c>
      <c r="F63" s="243">
        <f>D63-E63</f>
        <v>18420</v>
      </c>
      <c r="G63" s="76">
        <v>960</v>
      </c>
      <c r="H63" s="76">
        <f>E63+G63</f>
        <v>1760</v>
      </c>
      <c r="I63" s="244"/>
      <c r="J63" s="71">
        <f>F63-G63</f>
        <v>17460</v>
      </c>
      <c r="K63" s="46"/>
      <c r="M63" s="216"/>
      <c r="N63" s="216"/>
    </row>
    <row r="64" spans="1:14" s="7" customFormat="1" ht="15.75" customHeight="1">
      <c r="A64" s="354" t="s">
        <v>335</v>
      </c>
      <c r="B64" s="353" t="s">
        <v>322</v>
      </c>
      <c r="C64" s="75"/>
      <c r="D64" s="101">
        <v>20020</v>
      </c>
      <c r="E64" s="50">
        <v>800</v>
      </c>
      <c r="F64" s="243">
        <f>D64-E64</f>
        <v>19220</v>
      </c>
      <c r="G64" s="76">
        <v>960</v>
      </c>
      <c r="H64" s="76">
        <f>E64+G64</f>
        <v>1760</v>
      </c>
      <c r="I64" s="244"/>
      <c r="J64" s="71">
        <f>F64-G64</f>
        <v>18260</v>
      </c>
      <c r="K64" s="46"/>
      <c r="M64" s="216"/>
      <c r="N64" s="216"/>
    </row>
    <row r="65" spans="1:14" s="7" customFormat="1" ht="15.75" customHeight="1">
      <c r="A65" s="354" t="s">
        <v>336</v>
      </c>
      <c r="B65" s="353" t="s">
        <v>323</v>
      </c>
      <c r="C65" s="393" t="s">
        <v>4</v>
      </c>
      <c r="D65" s="101">
        <v>20870</v>
      </c>
      <c r="E65" s="50">
        <v>800</v>
      </c>
      <c r="F65" s="243">
        <f>D65-E65</f>
        <v>20070</v>
      </c>
      <c r="G65" s="76">
        <v>960</v>
      </c>
      <c r="H65" s="76">
        <f>E65+G65</f>
        <v>1760</v>
      </c>
      <c r="I65" s="244"/>
      <c r="J65" s="71">
        <f>F65-G65</f>
        <v>19110</v>
      </c>
      <c r="K65" s="46"/>
      <c r="M65" s="216"/>
      <c r="N65" s="216"/>
    </row>
    <row r="66" spans="1:14" s="7" customFormat="1" ht="15.75" customHeight="1">
      <c r="A66" s="354" t="s">
        <v>337</v>
      </c>
      <c r="B66" s="353" t="s">
        <v>324</v>
      </c>
      <c r="C66" s="393" t="s">
        <v>4</v>
      </c>
      <c r="D66" s="101">
        <v>21570</v>
      </c>
      <c r="E66" s="50">
        <v>800</v>
      </c>
      <c r="F66" s="243">
        <f>D66-E66</f>
        <v>20770</v>
      </c>
      <c r="G66" s="76">
        <v>960</v>
      </c>
      <c r="H66" s="76">
        <f>E66+G66</f>
        <v>1760</v>
      </c>
      <c r="I66" s="244"/>
      <c r="J66" s="71">
        <f>F66-G66</f>
        <v>19810</v>
      </c>
      <c r="K66" s="46"/>
      <c r="M66" s="216"/>
      <c r="N66" s="216"/>
    </row>
    <row r="67" spans="1:14" s="7" customFormat="1" ht="15.75">
      <c r="A67" s="80" t="s">
        <v>325</v>
      </c>
      <c r="B67" s="81" t="s">
        <v>326</v>
      </c>
      <c r="C67" s="81"/>
      <c r="D67" s="80"/>
      <c r="E67" s="359"/>
      <c r="F67" s="82"/>
      <c r="G67" s="82"/>
      <c r="H67" s="82"/>
      <c r="I67" s="82"/>
      <c r="J67" s="83"/>
      <c r="K67" s="46"/>
      <c r="M67" s="216"/>
      <c r="N67" s="216"/>
    </row>
    <row r="68" spans="1:14" s="7" customFormat="1" ht="15.75" customHeight="1">
      <c r="A68" s="364" t="s">
        <v>338</v>
      </c>
      <c r="B68" s="394" t="s">
        <v>327</v>
      </c>
      <c r="C68" s="1"/>
      <c r="D68" s="351">
        <v>18700</v>
      </c>
      <c r="E68" s="50">
        <v>800</v>
      </c>
      <c r="F68" s="51">
        <f>D68-E68</f>
        <v>17900</v>
      </c>
      <c r="G68" s="39">
        <v>1310</v>
      </c>
      <c r="H68" s="39">
        <f>E68+G68</f>
        <v>2110</v>
      </c>
      <c r="I68" s="40"/>
      <c r="J68" s="27">
        <f>F68-G68</f>
        <v>16590</v>
      </c>
      <c r="K68" s="46"/>
      <c r="M68" s="216"/>
      <c r="N68" s="216"/>
    </row>
    <row r="69" spans="1:14" s="7" customFormat="1" ht="15.75" customHeight="1">
      <c r="A69" s="354" t="s">
        <v>339</v>
      </c>
      <c r="B69" s="353" t="s">
        <v>3</v>
      </c>
      <c r="C69" s="75"/>
      <c r="D69" s="101">
        <v>20720</v>
      </c>
      <c r="E69" s="50">
        <v>800</v>
      </c>
      <c r="F69" s="243">
        <f>D69-E69</f>
        <v>19920</v>
      </c>
      <c r="G69" s="76">
        <v>1430</v>
      </c>
      <c r="H69" s="76">
        <f>E69+G69</f>
        <v>2230</v>
      </c>
      <c r="I69" s="244"/>
      <c r="J69" s="71">
        <f>F69-G69</f>
        <v>18490</v>
      </c>
      <c r="K69" s="46"/>
      <c r="M69" s="216"/>
      <c r="N69" s="216"/>
    </row>
    <row r="70" spans="1:14" s="7" customFormat="1" ht="15.75" customHeight="1">
      <c r="A70" s="354" t="s">
        <v>345</v>
      </c>
      <c r="B70" s="353" t="s">
        <v>328</v>
      </c>
      <c r="C70" s="393" t="s">
        <v>4</v>
      </c>
      <c r="D70" s="101">
        <v>21620</v>
      </c>
      <c r="E70" s="50">
        <v>800</v>
      </c>
      <c r="F70" s="243">
        <f>D70-E70</f>
        <v>20820</v>
      </c>
      <c r="G70" s="76">
        <v>1430</v>
      </c>
      <c r="H70" s="76">
        <f>E70+G70</f>
        <v>2230</v>
      </c>
      <c r="I70" s="244"/>
      <c r="J70" s="71">
        <f>F70-G70</f>
        <v>19390</v>
      </c>
      <c r="K70" s="46"/>
      <c r="M70" s="216"/>
      <c r="N70" s="216"/>
    </row>
    <row r="71" spans="1:14" s="7" customFormat="1" ht="15.75" customHeight="1">
      <c r="A71" s="354" t="s">
        <v>346</v>
      </c>
      <c r="B71" s="353" t="s">
        <v>329</v>
      </c>
      <c r="C71" s="393" t="s">
        <v>4</v>
      </c>
      <c r="D71" s="101">
        <v>22520</v>
      </c>
      <c r="E71" s="50">
        <v>800</v>
      </c>
      <c r="F71" s="243">
        <f>D71-E71</f>
        <v>21720</v>
      </c>
      <c r="G71" s="76">
        <v>1430</v>
      </c>
      <c r="H71" s="76">
        <f>E71+G71</f>
        <v>2230</v>
      </c>
      <c r="I71" s="244"/>
      <c r="J71" s="71">
        <f>F71-G71</f>
        <v>20290</v>
      </c>
      <c r="K71" s="46"/>
      <c r="M71" s="216"/>
      <c r="N71" s="216"/>
    </row>
    <row r="72" spans="1:14" s="7" customFormat="1" ht="15.75" customHeight="1">
      <c r="A72" s="354" t="s">
        <v>347</v>
      </c>
      <c r="B72" s="353" t="s">
        <v>330</v>
      </c>
      <c r="C72" s="393" t="s">
        <v>4</v>
      </c>
      <c r="D72" s="101">
        <v>23220</v>
      </c>
      <c r="E72" s="50">
        <v>800</v>
      </c>
      <c r="F72" s="243">
        <f>D72-E72</f>
        <v>22420</v>
      </c>
      <c r="G72" s="76">
        <v>1430</v>
      </c>
      <c r="H72" s="76">
        <f>E72+G72</f>
        <v>2230</v>
      </c>
      <c r="I72" s="244"/>
      <c r="J72" s="71">
        <f>F72-G72</f>
        <v>20990</v>
      </c>
      <c r="K72" s="46"/>
      <c r="M72" s="216"/>
      <c r="N72" s="216"/>
    </row>
    <row r="73" spans="1:14" s="7" customFormat="1" ht="15.75">
      <c r="A73" s="80" t="s">
        <v>349</v>
      </c>
      <c r="B73" s="81" t="s">
        <v>331</v>
      </c>
      <c r="C73" s="81"/>
      <c r="D73" s="80"/>
      <c r="E73" s="359"/>
      <c r="F73" s="82"/>
      <c r="G73" s="82"/>
      <c r="H73" s="82"/>
      <c r="I73" s="82"/>
      <c r="J73" s="83"/>
      <c r="K73" s="46"/>
      <c r="M73" s="216"/>
      <c r="N73" s="216"/>
    </row>
    <row r="74" spans="1:14" s="7" customFormat="1" ht="15.75" customHeight="1">
      <c r="A74" s="364" t="s">
        <v>356</v>
      </c>
      <c r="B74" s="394" t="s">
        <v>350</v>
      </c>
      <c r="C74" s="395" t="s">
        <v>4</v>
      </c>
      <c r="D74" s="351">
        <v>24280</v>
      </c>
      <c r="E74" s="50">
        <v>800</v>
      </c>
      <c r="F74" s="51">
        <f aca="true" t="shared" si="3" ref="F74:F79">D74-E74</f>
        <v>23480</v>
      </c>
      <c r="G74" s="39">
        <v>1840</v>
      </c>
      <c r="H74" s="39">
        <f aca="true" t="shared" si="4" ref="H74:H79">E74+G74</f>
        <v>2640</v>
      </c>
      <c r="I74" s="40"/>
      <c r="J74" s="27">
        <f aca="true" t="shared" si="5" ref="J74:J79">F74-G74</f>
        <v>21640</v>
      </c>
      <c r="K74" s="46"/>
      <c r="M74" s="216"/>
      <c r="N74" s="216"/>
    </row>
    <row r="75" spans="1:14" s="7" customFormat="1" ht="15.75" customHeight="1">
      <c r="A75" s="354" t="s">
        <v>357</v>
      </c>
      <c r="B75" s="353" t="s">
        <v>351</v>
      </c>
      <c r="C75" s="396" t="s">
        <v>4</v>
      </c>
      <c r="D75" s="101">
        <v>25180</v>
      </c>
      <c r="E75" s="50">
        <v>800</v>
      </c>
      <c r="F75" s="243">
        <f t="shared" si="3"/>
        <v>24380</v>
      </c>
      <c r="G75" s="76">
        <v>1910</v>
      </c>
      <c r="H75" s="76">
        <f t="shared" si="4"/>
        <v>2710</v>
      </c>
      <c r="I75" s="244"/>
      <c r="J75" s="71">
        <f t="shared" si="5"/>
        <v>22470</v>
      </c>
      <c r="K75" s="46"/>
      <c r="M75" s="216"/>
      <c r="N75" s="216"/>
    </row>
    <row r="76" spans="1:14" s="7" customFormat="1" ht="15.75" customHeight="1">
      <c r="A76" s="354" t="s">
        <v>358</v>
      </c>
      <c r="B76" s="353" t="s">
        <v>352</v>
      </c>
      <c r="C76" s="393" t="s">
        <v>4</v>
      </c>
      <c r="D76" s="101">
        <v>27690</v>
      </c>
      <c r="E76" s="50">
        <v>800</v>
      </c>
      <c r="F76" s="243">
        <f t="shared" si="3"/>
        <v>26890</v>
      </c>
      <c r="G76" s="76">
        <v>2100</v>
      </c>
      <c r="H76" s="76">
        <f t="shared" si="4"/>
        <v>2900</v>
      </c>
      <c r="I76" s="244"/>
      <c r="J76" s="71">
        <f t="shared" si="5"/>
        <v>24790</v>
      </c>
      <c r="K76" s="46"/>
      <c r="M76" s="216"/>
      <c r="N76" s="216"/>
    </row>
    <row r="77" spans="1:14" s="7" customFormat="1" ht="15.75" customHeight="1">
      <c r="A77" s="354" t="s">
        <v>359</v>
      </c>
      <c r="B77" s="353" t="s">
        <v>353</v>
      </c>
      <c r="C77" s="393" t="s">
        <v>4</v>
      </c>
      <c r="D77" s="101">
        <v>28590</v>
      </c>
      <c r="E77" s="50">
        <v>800</v>
      </c>
      <c r="F77" s="243">
        <f t="shared" si="3"/>
        <v>27790</v>
      </c>
      <c r="G77" s="76">
        <v>2100</v>
      </c>
      <c r="H77" s="76">
        <f t="shared" si="4"/>
        <v>2900</v>
      </c>
      <c r="I77" s="244"/>
      <c r="J77" s="71">
        <f t="shared" si="5"/>
        <v>25690</v>
      </c>
      <c r="K77" s="46"/>
      <c r="M77" s="216"/>
      <c r="N77" s="216"/>
    </row>
    <row r="78" spans="1:14" s="7" customFormat="1" ht="15.75" customHeight="1">
      <c r="A78" s="354" t="s">
        <v>360</v>
      </c>
      <c r="B78" s="353" t="s">
        <v>354</v>
      </c>
      <c r="C78" s="393" t="s">
        <v>4</v>
      </c>
      <c r="D78" s="101">
        <v>25490</v>
      </c>
      <c r="E78" s="50">
        <v>800</v>
      </c>
      <c r="F78" s="243">
        <f t="shared" si="3"/>
        <v>24690</v>
      </c>
      <c r="G78" s="76">
        <v>1930</v>
      </c>
      <c r="H78" s="76">
        <f t="shared" si="4"/>
        <v>2730</v>
      </c>
      <c r="I78" s="244"/>
      <c r="J78" s="71">
        <f t="shared" si="5"/>
        <v>22760</v>
      </c>
      <c r="K78" s="46"/>
      <c r="M78" s="216"/>
      <c r="N78" s="216"/>
    </row>
    <row r="79" spans="1:14" s="7" customFormat="1" ht="15.75" customHeight="1">
      <c r="A79" s="354" t="s">
        <v>361</v>
      </c>
      <c r="B79" s="353" t="s">
        <v>355</v>
      </c>
      <c r="C79" s="393" t="s">
        <v>4</v>
      </c>
      <c r="D79" s="101">
        <v>28990</v>
      </c>
      <c r="E79" s="50">
        <v>800</v>
      </c>
      <c r="F79" s="243">
        <f t="shared" si="3"/>
        <v>28190</v>
      </c>
      <c r="G79" s="76">
        <v>2100</v>
      </c>
      <c r="H79" s="76">
        <f t="shared" si="4"/>
        <v>2900</v>
      </c>
      <c r="I79" s="244"/>
      <c r="J79" s="71">
        <f t="shared" si="5"/>
        <v>26090</v>
      </c>
      <c r="K79" s="46"/>
      <c r="M79" s="216"/>
      <c r="N79" s="216"/>
    </row>
    <row r="80" spans="1:14" s="7" customFormat="1" ht="15.75">
      <c r="A80" s="80" t="s">
        <v>186</v>
      </c>
      <c r="B80" s="81" t="s">
        <v>332</v>
      </c>
      <c r="C80" s="81"/>
      <c r="D80" s="80"/>
      <c r="E80" s="359"/>
      <c r="F80" s="82"/>
      <c r="G80" s="82"/>
      <c r="H80" s="82"/>
      <c r="I80" s="82"/>
      <c r="J80" s="83"/>
      <c r="K80" s="46"/>
      <c r="M80" s="216"/>
      <c r="N80" s="216"/>
    </row>
    <row r="81" spans="1:14" s="7" customFormat="1" ht="15.75" customHeight="1">
      <c r="A81" s="364" t="s">
        <v>340</v>
      </c>
      <c r="B81" s="394" t="s">
        <v>115</v>
      </c>
      <c r="C81" s="395"/>
      <c r="D81" s="351">
        <v>19660</v>
      </c>
      <c r="E81" s="50">
        <v>800</v>
      </c>
      <c r="F81" s="51">
        <f>D81-E81</f>
        <v>18860</v>
      </c>
      <c r="G81" s="39">
        <v>1380</v>
      </c>
      <c r="H81" s="39">
        <f>E81+G81</f>
        <v>2180</v>
      </c>
      <c r="I81" s="40"/>
      <c r="J81" s="27">
        <f>F81-G81</f>
        <v>17480</v>
      </c>
      <c r="K81" s="46"/>
      <c r="M81" s="216"/>
      <c r="N81" s="216"/>
    </row>
    <row r="82" spans="1:14" s="7" customFormat="1" ht="15.75" customHeight="1">
      <c r="A82" s="354" t="s">
        <v>341</v>
      </c>
      <c r="B82" s="353" t="s">
        <v>192</v>
      </c>
      <c r="C82" s="396"/>
      <c r="D82" s="101">
        <v>21460</v>
      </c>
      <c r="E82" s="50">
        <v>800</v>
      </c>
      <c r="F82" s="243">
        <f>D82-E82</f>
        <v>20660</v>
      </c>
      <c r="G82" s="76">
        <v>1430</v>
      </c>
      <c r="H82" s="76">
        <f>E82+G82</f>
        <v>2230</v>
      </c>
      <c r="I82" s="244"/>
      <c r="J82" s="71">
        <f>F82-G82</f>
        <v>19230</v>
      </c>
      <c r="K82" s="46"/>
      <c r="M82" s="216"/>
      <c r="N82" s="216"/>
    </row>
    <row r="83" spans="1:14" s="7" customFormat="1" ht="15.75" customHeight="1">
      <c r="A83" s="354" t="s">
        <v>342</v>
      </c>
      <c r="B83" s="353" t="s">
        <v>193</v>
      </c>
      <c r="C83" s="393"/>
      <c r="D83" s="101">
        <v>22310</v>
      </c>
      <c r="E83" s="50">
        <v>800</v>
      </c>
      <c r="F83" s="243">
        <f>D83-E83</f>
        <v>21510</v>
      </c>
      <c r="G83" s="76">
        <v>1430</v>
      </c>
      <c r="H83" s="76">
        <f>E83+G83</f>
        <v>2230</v>
      </c>
      <c r="I83" s="244"/>
      <c r="J83" s="71">
        <f>F83-G83</f>
        <v>20080</v>
      </c>
      <c r="K83" s="46"/>
      <c r="M83" s="216"/>
      <c r="N83" s="216"/>
    </row>
    <row r="84" spans="1:14" s="7" customFormat="1" ht="15.75" customHeight="1">
      <c r="A84" s="354" t="s">
        <v>343</v>
      </c>
      <c r="B84" s="353" t="s">
        <v>333</v>
      </c>
      <c r="C84" s="393" t="s">
        <v>4</v>
      </c>
      <c r="D84" s="101">
        <v>23210</v>
      </c>
      <c r="E84" s="50">
        <v>800</v>
      </c>
      <c r="F84" s="243">
        <f>D84-E84</f>
        <v>22410</v>
      </c>
      <c r="G84" s="76">
        <v>1430</v>
      </c>
      <c r="H84" s="76">
        <f>E84+G84</f>
        <v>2230</v>
      </c>
      <c r="I84" s="244"/>
      <c r="J84" s="71">
        <f>F84-G84</f>
        <v>20980</v>
      </c>
      <c r="K84" s="46"/>
      <c r="M84" s="216"/>
      <c r="N84" s="216"/>
    </row>
    <row r="85" spans="1:14" s="7" customFormat="1" ht="15.75" customHeight="1" thickBot="1">
      <c r="A85" s="259" t="s">
        <v>344</v>
      </c>
      <c r="B85" s="397" t="s">
        <v>120</v>
      </c>
      <c r="C85" s="245"/>
      <c r="D85" s="260">
        <v>24010</v>
      </c>
      <c r="E85" s="53">
        <v>800</v>
      </c>
      <c r="F85" s="246">
        <f>D85-E85</f>
        <v>23210</v>
      </c>
      <c r="G85" s="247">
        <v>1430</v>
      </c>
      <c r="H85" s="247">
        <f>E85+G85</f>
        <v>2230</v>
      </c>
      <c r="I85" s="248"/>
      <c r="J85" s="89">
        <f>F85-G85</f>
        <v>21780</v>
      </c>
      <c r="K85" s="46"/>
      <c r="M85" s="216"/>
      <c r="N85" s="216"/>
    </row>
    <row r="86" spans="1:13" s="15" customFormat="1" ht="16.5" thickTop="1">
      <c r="A86" s="217" t="s">
        <v>348</v>
      </c>
      <c r="B86" s="218"/>
      <c r="C86" s="219"/>
      <c r="D86" s="220"/>
      <c r="E86" s="221"/>
      <c r="F86" s="222"/>
      <c r="G86" s="221"/>
      <c r="H86" s="221"/>
      <c r="I86" s="221"/>
      <c r="J86" s="222"/>
      <c r="K86" s="8"/>
      <c r="M86" s="216"/>
    </row>
    <row r="87" spans="1:11" s="15" customFormat="1" ht="7.5" customHeight="1" thickBot="1">
      <c r="A87" s="90"/>
      <c r="B87" s="90"/>
      <c r="C87" s="91"/>
      <c r="D87" s="92"/>
      <c r="E87" s="93"/>
      <c r="F87" s="94"/>
      <c r="G87" s="93"/>
      <c r="H87" s="93"/>
      <c r="I87" s="93"/>
      <c r="J87" s="94"/>
      <c r="K87" s="8"/>
    </row>
    <row r="88" spans="1:11" s="22" customFormat="1" ht="17.25" thickBot="1" thickTop="1">
      <c r="A88" s="32" t="s">
        <v>1</v>
      </c>
      <c r="B88" s="25" t="s">
        <v>363</v>
      </c>
      <c r="C88" s="26"/>
      <c r="D88" s="105"/>
      <c r="E88" s="42"/>
      <c r="F88" s="42"/>
      <c r="G88" s="42"/>
      <c r="H88" s="42"/>
      <c r="I88" s="42"/>
      <c r="J88" s="30"/>
      <c r="K88" s="46"/>
    </row>
    <row r="89" spans="1:11" s="7" customFormat="1" ht="16.5" thickTop="1">
      <c r="A89" s="238" t="s">
        <v>319</v>
      </c>
      <c r="B89" s="239" t="s">
        <v>320</v>
      </c>
      <c r="C89" s="239"/>
      <c r="D89" s="238"/>
      <c r="E89" s="240"/>
      <c r="F89" s="240"/>
      <c r="G89" s="240"/>
      <c r="H89" s="240"/>
      <c r="I89" s="240"/>
      <c r="J89" s="241"/>
      <c r="K89" s="46"/>
    </row>
    <row r="90" spans="1:14" s="7" customFormat="1" ht="15.75" customHeight="1">
      <c r="A90" s="354" t="s">
        <v>370</v>
      </c>
      <c r="B90" s="353" t="s">
        <v>175</v>
      </c>
      <c r="C90" s="75"/>
      <c r="D90" s="101">
        <v>15950</v>
      </c>
      <c r="E90" s="50">
        <v>0</v>
      </c>
      <c r="F90" s="243">
        <f>D90-E90</f>
        <v>15950</v>
      </c>
      <c r="G90" s="76">
        <v>960</v>
      </c>
      <c r="H90" s="76">
        <f>E90+G90</f>
        <v>960</v>
      </c>
      <c r="I90" s="244"/>
      <c r="J90" s="71">
        <f>F90-G90</f>
        <v>14990</v>
      </c>
      <c r="K90" s="46"/>
      <c r="M90" s="216"/>
      <c r="N90" s="216"/>
    </row>
    <row r="91" spans="1:14" s="7" customFormat="1" ht="15.75" customHeight="1">
      <c r="A91" s="354" t="s">
        <v>371</v>
      </c>
      <c r="B91" s="353" t="s">
        <v>176</v>
      </c>
      <c r="C91" s="75"/>
      <c r="D91" s="101">
        <v>18050</v>
      </c>
      <c r="E91" s="50">
        <v>800</v>
      </c>
      <c r="F91" s="243">
        <f>D91-E91</f>
        <v>17250</v>
      </c>
      <c r="G91" s="76">
        <v>960</v>
      </c>
      <c r="H91" s="76">
        <f>E91+G91</f>
        <v>1760</v>
      </c>
      <c r="I91" s="244"/>
      <c r="J91" s="71">
        <f>F91-G91</f>
        <v>16290</v>
      </c>
      <c r="K91" s="46"/>
      <c r="M91" s="216"/>
      <c r="N91" s="216"/>
    </row>
    <row r="92" spans="1:14" s="7" customFormat="1" ht="15.75" customHeight="1">
      <c r="A92" s="354" t="s">
        <v>372</v>
      </c>
      <c r="B92" s="353" t="s">
        <v>177</v>
      </c>
      <c r="C92" s="286" t="s">
        <v>4</v>
      </c>
      <c r="D92" s="101">
        <v>18850</v>
      </c>
      <c r="E92" s="50">
        <v>800</v>
      </c>
      <c r="F92" s="243">
        <f>D92-E92</f>
        <v>18050</v>
      </c>
      <c r="G92" s="76">
        <v>960</v>
      </c>
      <c r="H92" s="76">
        <f>E92+G92</f>
        <v>1760</v>
      </c>
      <c r="I92" s="244"/>
      <c r="J92" s="71">
        <f>F92-G92</f>
        <v>17090</v>
      </c>
      <c r="K92" s="46"/>
      <c r="M92" s="216"/>
      <c r="N92" s="216"/>
    </row>
    <row r="93" spans="1:14" s="7" customFormat="1" ht="15.75" customHeight="1">
      <c r="A93" s="354" t="s">
        <v>373</v>
      </c>
      <c r="B93" s="353" t="s">
        <v>179</v>
      </c>
      <c r="C93" s="286" t="s">
        <v>4</v>
      </c>
      <c r="D93" s="101">
        <v>20450</v>
      </c>
      <c r="E93" s="50">
        <v>800</v>
      </c>
      <c r="F93" s="243">
        <f>D93-E93</f>
        <v>19650</v>
      </c>
      <c r="G93" s="76">
        <v>960</v>
      </c>
      <c r="H93" s="76">
        <f>E93+G93</f>
        <v>1760</v>
      </c>
      <c r="I93" s="244"/>
      <c r="J93" s="71">
        <f>F93-G93</f>
        <v>18690</v>
      </c>
      <c r="K93" s="46"/>
      <c r="M93" s="216"/>
      <c r="N93" s="216"/>
    </row>
    <row r="94" spans="1:14" s="7" customFormat="1" ht="15.75">
      <c r="A94" s="80" t="s">
        <v>364</v>
      </c>
      <c r="B94" s="81" t="s">
        <v>320</v>
      </c>
      <c r="C94" s="81"/>
      <c r="D94" s="80"/>
      <c r="E94" s="359"/>
      <c r="F94" s="82"/>
      <c r="G94" s="82"/>
      <c r="H94" s="82"/>
      <c r="I94" s="82"/>
      <c r="J94" s="83"/>
      <c r="K94" s="46"/>
      <c r="M94" s="216"/>
      <c r="N94" s="216"/>
    </row>
    <row r="95" spans="1:14" s="7" customFormat="1" ht="15.75" customHeight="1">
      <c r="A95" s="364" t="s">
        <v>374</v>
      </c>
      <c r="B95" s="68" t="s">
        <v>365</v>
      </c>
      <c r="C95" s="69"/>
      <c r="D95" s="351">
        <f>1500+15950</f>
        <v>17450</v>
      </c>
      <c r="E95" s="50">
        <v>0</v>
      </c>
      <c r="F95" s="51">
        <f>D95-E95</f>
        <v>17450</v>
      </c>
      <c r="G95" s="39">
        <v>960</v>
      </c>
      <c r="H95" s="39">
        <f>E95+G95</f>
        <v>960</v>
      </c>
      <c r="I95" s="40"/>
      <c r="J95" s="27">
        <f>F95-G95</f>
        <v>16490</v>
      </c>
      <c r="K95" s="46"/>
      <c r="M95" s="216"/>
      <c r="N95" s="216"/>
    </row>
    <row r="96" spans="1:14" s="7" customFormat="1" ht="15.75" customHeight="1">
      <c r="A96" s="354" t="s">
        <v>375</v>
      </c>
      <c r="B96" s="353" t="s">
        <v>366</v>
      </c>
      <c r="C96" s="75"/>
      <c r="D96" s="101">
        <f>1500+18050</f>
        <v>19550</v>
      </c>
      <c r="E96" s="50">
        <v>800</v>
      </c>
      <c r="F96" s="243">
        <f>D96-E96</f>
        <v>18750</v>
      </c>
      <c r="G96" s="76">
        <v>960</v>
      </c>
      <c r="H96" s="76">
        <f>E96+G96</f>
        <v>1760</v>
      </c>
      <c r="I96" s="244"/>
      <c r="J96" s="71">
        <f>F96-G96</f>
        <v>17790</v>
      </c>
      <c r="K96" s="46"/>
      <c r="M96" s="216"/>
      <c r="N96" s="216"/>
    </row>
    <row r="97" spans="1:14" s="7" customFormat="1" ht="15.75" customHeight="1">
      <c r="A97" s="354" t="s">
        <v>376</v>
      </c>
      <c r="B97" s="353" t="s">
        <v>367</v>
      </c>
      <c r="C97" s="286" t="s">
        <v>4</v>
      </c>
      <c r="D97" s="101">
        <f>1500+18850</f>
        <v>20350</v>
      </c>
      <c r="E97" s="50">
        <v>800</v>
      </c>
      <c r="F97" s="243">
        <f>D97-E97</f>
        <v>19550</v>
      </c>
      <c r="G97" s="76">
        <v>960</v>
      </c>
      <c r="H97" s="76">
        <f>E97+G97</f>
        <v>1760</v>
      </c>
      <c r="I97" s="244"/>
      <c r="J97" s="71">
        <f>F97-G97</f>
        <v>18590</v>
      </c>
      <c r="K97" s="46"/>
      <c r="M97" s="216"/>
      <c r="N97" s="216"/>
    </row>
    <row r="98" spans="1:14" s="7" customFormat="1" ht="15.75" customHeight="1">
      <c r="A98" s="354" t="s">
        <v>377</v>
      </c>
      <c r="B98" s="353" t="s">
        <v>368</v>
      </c>
      <c r="C98" s="286" t="s">
        <v>4</v>
      </c>
      <c r="D98" s="101">
        <f>1500+20450</f>
        <v>21950</v>
      </c>
      <c r="E98" s="50">
        <v>800</v>
      </c>
      <c r="F98" s="243">
        <f>D98-E98</f>
        <v>21150</v>
      </c>
      <c r="G98" s="76">
        <v>960</v>
      </c>
      <c r="H98" s="76">
        <f>E98+G98</f>
        <v>1760</v>
      </c>
      <c r="I98" s="244"/>
      <c r="J98" s="71">
        <f>F98-G98</f>
        <v>20190</v>
      </c>
      <c r="K98" s="46"/>
      <c r="M98" s="216"/>
      <c r="N98" s="216"/>
    </row>
    <row r="99" spans="1:14" s="7" customFormat="1" ht="15.75">
      <c r="A99" s="80" t="s">
        <v>186</v>
      </c>
      <c r="B99" s="81" t="s">
        <v>332</v>
      </c>
      <c r="C99" s="81"/>
      <c r="D99" s="80"/>
      <c r="E99" s="359"/>
      <c r="F99" s="82"/>
      <c r="G99" s="82"/>
      <c r="H99" s="82"/>
      <c r="I99" s="82"/>
      <c r="J99" s="83"/>
      <c r="K99" s="46"/>
      <c r="M99" s="216"/>
      <c r="N99" s="216"/>
    </row>
    <row r="100" spans="1:14" s="7" customFormat="1" ht="15.75" customHeight="1">
      <c r="A100" s="364" t="s">
        <v>378</v>
      </c>
      <c r="B100" s="68" t="s">
        <v>115</v>
      </c>
      <c r="C100" s="69"/>
      <c r="D100" s="351">
        <v>18690</v>
      </c>
      <c r="E100" s="50">
        <v>0</v>
      </c>
      <c r="F100" s="51">
        <f>D100-E100</f>
        <v>18690</v>
      </c>
      <c r="G100" s="39">
        <v>1400</v>
      </c>
      <c r="H100" s="39">
        <f>E100+G100</f>
        <v>1400</v>
      </c>
      <c r="I100" s="40"/>
      <c r="J100" s="27">
        <f>F100-G100</f>
        <v>17290</v>
      </c>
      <c r="K100" s="46"/>
      <c r="M100" s="216"/>
      <c r="N100" s="216"/>
    </row>
    <row r="101" spans="1:14" s="7" customFormat="1" ht="15.75" customHeight="1">
      <c r="A101" s="354" t="s">
        <v>379</v>
      </c>
      <c r="B101" s="353" t="s">
        <v>192</v>
      </c>
      <c r="C101" s="396"/>
      <c r="D101" s="101">
        <v>20520</v>
      </c>
      <c r="E101" s="50">
        <v>800</v>
      </c>
      <c r="F101" s="243">
        <f>D101-E101</f>
        <v>19720</v>
      </c>
      <c r="G101" s="76">
        <v>1430</v>
      </c>
      <c r="H101" s="76">
        <f>E101+G101</f>
        <v>2230</v>
      </c>
      <c r="I101" s="244"/>
      <c r="J101" s="71">
        <f>F101-G101</f>
        <v>18290</v>
      </c>
      <c r="K101" s="46"/>
      <c r="M101" s="216"/>
      <c r="N101" s="216"/>
    </row>
    <row r="102" spans="1:14" s="7" customFormat="1" ht="15.75" customHeight="1">
      <c r="A102" s="354" t="s">
        <v>380</v>
      </c>
      <c r="B102" s="353" t="s">
        <v>193</v>
      </c>
      <c r="C102" s="393"/>
      <c r="D102" s="101">
        <v>21320</v>
      </c>
      <c r="E102" s="50">
        <v>800</v>
      </c>
      <c r="F102" s="243">
        <f>D102-E102</f>
        <v>20520</v>
      </c>
      <c r="G102" s="76">
        <v>1430</v>
      </c>
      <c r="H102" s="76">
        <f>E102+G102</f>
        <v>2230</v>
      </c>
      <c r="I102" s="244"/>
      <c r="J102" s="71">
        <f>F102-G102</f>
        <v>19090</v>
      </c>
      <c r="K102" s="46"/>
      <c r="M102" s="216"/>
      <c r="N102" s="216"/>
    </row>
    <row r="103" spans="1:14" s="7" customFormat="1" ht="15.75" customHeight="1" thickBot="1">
      <c r="A103" s="259" t="s">
        <v>381</v>
      </c>
      <c r="B103" s="397" t="s">
        <v>120</v>
      </c>
      <c r="C103" s="398" t="s">
        <v>4</v>
      </c>
      <c r="D103" s="260">
        <v>22920</v>
      </c>
      <c r="E103" s="53">
        <v>800</v>
      </c>
      <c r="F103" s="246">
        <f>D103-E103</f>
        <v>22120</v>
      </c>
      <c r="G103" s="247">
        <v>1430</v>
      </c>
      <c r="H103" s="247">
        <f>E103+G103</f>
        <v>2230</v>
      </c>
      <c r="I103" s="248"/>
      <c r="J103" s="89">
        <f>F103-G103</f>
        <v>20690</v>
      </c>
      <c r="K103" s="46"/>
      <c r="M103" s="216"/>
      <c r="N103" s="216"/>
    </row>
    <row r="104" spans="1:13" s="15" customFormat="1" ht="16.5" thickTop="1">
      <c r="A104" s="385" t="s">
        <v>369</v>
      </c>
      <c r="B104" s="218"/>
      <c r="C104" s="219"/>
      <c r="D104" s="220"/>
      <c r="E104" s="221"/>
      <c r="F104" s="222"/>
      <c r="G104" s="221"/>
      <c r="H104" s="221"/>
      <c r="I104" s="221"/>
      <c r="J104" s="222"/>
      <c r="K104" s="8"/>
      <c r="M104" s="216"/>
    </row>
    <row r="105" spans="1:11" s="15" customFormat="1" ht="7.5" customHeight="1" thickBot="1">
      <c r="A105" s="90"/>
      <c r="B105" s="90"/>
      <c r="C105" s="91"/>
      <c r="D105" s="92"/>
      <c r="E105" s="93"/>
      <c r="F105" s="94"/>
      <c r="G105" s="93"/>
      <c r="H105" s="93"/>
      <c r="I105" s="93"/>
      <c r="J105" s="94"/>
      <c r="K105" s="8"/>
    </row>
    <row r="106" spans="1:11" s="22" customFormat="1" ht="26.25" customHeight="1" thickBot="1" thickTop="1">
      <c r="A106" s="32" t="s">
        <v>1</v>
      </c>
      <c r="B106" s="25" t="s">
        <v>240</v>
      </c>
      <c r="C106" s="26"/>
      <c r="D106" s="105"/>
      <c r="E106" s="42"/>
      <c r="F106" s="42"/>
      <c r="G106" s="42"/>
      <c r="H106" s="42"/>
      <c r="I106" s="42"/>
      <c r="J106" s="30"/>
      <c r="K106" s="46"/>
    </row>
    <row r="107" spans="1:11" s="7" customFormat="1" ht="16.5" thickTop="1">
      <c r="A107" s="238" t="s">
        <v>174</v>
      </c>
      <c r="B107" s="443" t="s">
        <v>185</v>
      </c>
      <c r="C107" s="443"/>
      <c r="D107" s="238"/>
      <c r="E107" s="240"/>
      <c r="F107" s="240"/>
      <c r="G107" s="240"/>
      <c r="H107" s="240"/>
      <c r="I107" s="240"/>
      <c r="J107" s="241"/>
      <c r="K107" s="46"/>
    </row>
    <row r="108" spans="1:13" s="7" customFormat="1" ht="15.75" customHeight="1">
      <c r="A108" s="67" t="s">
        <v>181</v>
      </c>
      <c r="B108" s="68" t="s">
        <v>175</v>
      </c>
      <c r="C108" s="69"/>
      <c r="D108" s="100">
        <v>19810</v>
      </c>
      <c r="E108" s="73">
        <v>1200</v>
      </c>
      <c r="F108" s="72">
        <f aca="true" t="shared" si="6" ref="F108:F114">D108-E108</f>
        <v>18610</v>
      </c>
      <c r="G108" s="70">
        <v>960</v>
      </c>
      <c r="H108" s="74">
        <f aca="true" t="shared" si="7" ref="H108:H114">E108+G108</f>
        <v>2160</v>
      </c>
      <c r="I108" s="213"/>
      <c r="J108" s="71">
        <f aca="true" t="shared" si="8" ref="J108:J114">F108-G108</f>
        <v>17650</v>
      </c>
      <c r="K108" s="98"/>
      <c r="M108" s="216"/>
    </row>
    <row r="109" spans="1:13" s="7" customFormat="1" ht="15.75" customHeight="1">
      <c r="A109" s="67" t="s">
        <v>182</v>
      </c>
      <c r="B109" s="68" t="s">
        <v>176</v>
      </c>
      <c r="C109" s="286"/>
      <c r="D109" s="249">
        <v>22010</v>
      </c>
      <c r="E109" s="73">
        <v>1200</v>
      </c>
      <c r="F109" s="243">
        <f t="shared" si="6"/>
        <v>20810</v>
      </c>
      <c r="G109" s="70">
        <v>960</v>
      </c>
      <c r="H109" s="70">
        <f t="shared" si="7"/>
        <v>2160</v>
      </c>
      <c r="I109" s="213"/>
      <c r="J109" s="71">
        <f t="shared" si="8"/>
        <v>19850</v>
      </c>
      <c r="K109" s="98"/>
      <c r="L109" s="216"/>
      <c r="M109" s="216"/>
    </row>
    <row r="110" spans="1:13" s="7" customFormat="1" ht="15.75" customHeight="1">
      <c r="A110" s="67" t="s">
        <v>183</v>
      </c>
      <c r="B110" s="68" t="s">
        <v>177</v>
      </c>
      <c r="C110" s="286"/>
      <c r="D110" s="249">
        <v>22960</v>
      </c>
      <c r="E110" s="73">
        <v>1200</v>
      </c>
      <c r="F110" s="243">
        <f t="shared" si="6"/>
        <v>21760</v>
      </c>
      <c r="G110" s="70">
        <v>960</v>
      </c>
      <c r="H110" s="70">
        <f t="shared" si="7"/>
        <v>2160</v>
      </c>
      <c r="I110" s="213"/>
      <c r="J110" s="71">
        <f t="shared" si="8"/>
        <v>20800</v>
      </c>
      <c r="K110" s="98"/>
      <c r="L110" s="216"/>
      <c r="M110" s="216"/>
    </row>
    <row r="111" spans="1:13" s="7" customFormat="1" ht="15.75" customHeight="1">
      <c r="A111" s="67" t="s">
        <v>184</v>
      </c>
      <c r="B111" s="68" t="s">
        <v>178</v>
      </c>
      <c r="C111" s="286"/>
      <c r="D111" s="249">
        <v>23610</v>
      </c>
      <c r="E111" s="73">
        <v>1200</v>
      </c>
      <c r="F111" s="243">
        <f t="shared" si="6"/>
        <v>22410</v>
      </c>
      <c r="G111" s="70">
        <v>960</v>
      </c>
      <c r="H111" s="70">
        <f t="shared" si="7"/>
        <v>2160</v>
      </c>
      <c r="I111" s="213"/>
      <c r="J111" s="71">
        <f t="shared" si="8"/>
        <v>21450</v>
      </c>
      <c r="K111" s="98"/>
      <c r="L111" s="216"/>
      <c r="M111" s="216"/>
    </row>
    <row r="112" spans="1:13" s="7" customFormat="1" ht="15.75" customHeight="1">
      <c r="A112" s="354" t="s">
        <v>382</v>
      </c>
      <c r="B112" s="68" t="s">
        <v>179</v>
      </c>
      <c r="C112" s="286" t="s">
        <v>4</v>
      </c>
      <c r="D112" s="249">
        <v>26600</v>
      </c>
      <c r="E112" s="73">
        <v>1200</v>
      </c>
      <c r="F112" s="243">
        <f t="shared" si="6"/>
        <v>25400</v>
      </c>
      <c r="G112" s="70">
        <v>960</v>
      </c>
      <c r="H112" s="70">
        <f t="shared" si="7"/>
        <v>2160</v>
      </c>
      <c r="I112" s="213"/>
      <c r="J112" s="71">
        <f t="shared" si="8"/>
        <v>24440</v>
      </c>
      <c r="K112" s="98"/>
      <c r="L112" s="216"/>
      <c r="M112" s="216"/>
    </row>
    <row r="113" spans="1:13" s="7" customFormat="1" ht="15.75" customHeight="1">
      <c r="A113" s="354" t="s">
        <v>383</v>
      </c>
      <c r="B113" s="68" t="s">
        <v>180</v>
      </c>
      <c r="C113" s="286" t="s">
        <v>4</v>
      </c>
      <c r="D113" s="249">
        <v>27400</v>
      </c>
      <c r="E113" s="73">
        <v>1200</v>
      </c>
      <c r="F113" s="243">
        <f t="shared" si="6"/>
        <v>26200</v>
      </c>
      <c r="G113" s="70">
        <v>960</v>
      </c>
      <c r="H113" s="70">
        <f t="shared" si="7"/>
        <v>2160</v>
      </c>
      <c r="I113" s="213"/>
      <c r="J113" s="71">
        <f t="shared" si="8"/>
        <v>25240</v>
      </c>
      <c r="K113" s="98"/>
      <c r="L113" s="216"/>
      <c r="M113" s="216"/>
    </row>
    <row r="114" spans="1:13" s="7" customFormat="1" ht="15.75" customHeight="1" thickBot="1">
      <c r="A114" s="399" t="s">
        <v>384</v>
      </c>
      <c r="B114" s="84" t="s">
        <v>228</v>
      </c>
      <c r="C114" s="85" t="s">
        <v>4</v>
      </c>
      <c r="D114" s="287">
        <v>27400</v>
      </c>
      <c r="E114" s="252">
        <v>1200</v>
      </c>
      <c r="F114" s="256">
        <f t="shared" si="6"/>
        <v>26200</v>
      </c>
      <c r="G114" s="253">
        <v>960</v>
      </c>
      <c r="H114" s="253">
        <f t="shared" si="7"/>
        <v>2160</v>
      </c>
      <c r="I114" s="257"/>
      <c r="J114" s="258">
        <f t="shared" si="8"/>
        <v>25240</v>
      </c>
      <c r="K114" s="98"/>
      <c r="L114" s="216"/>
      <c r="M114" s="216"/>
    </row>
    <row r="115" spans="1:11" s="7" customFormat="1" ht="16.5" thickTop="1">
      <c r="A115" s="238" t="s">
        <v>397</v>
      </c>
      <c r="B115" s="443" t="s">
        <v>185</v>
      </c>
      <c r="C115" s="443"/>
      <c r="D115" s="238"/>
      <c r="E115" s="240"/>
      <c r="F115" s="240"/>
      <c r="G115" s="240"/>
      <c r="H115" s="240"/>
      <c r="I115" s="240"/>
      <c r="J115" s="241"/>
      <c r="K115" s="46"/>
    </row>
    <row r="116" spans="1:13" s="7" customFormat="1" ht="15.75" customHeight="1">
      <c r="A116" s="354" t="s">
        <v>406</v>
      </c>
      <c r="B116" s="353" t="s">
        <v>398</v>
      </c>
      <c r="C116" s="69"/>
      <c r="D116" s="100">
        <v>21510</v>
      </c>
      <c r="E116" s="73">
        <v>1200</v>
      </c>
      <c r="F116" s="72">
        <f aca="true" t="shared" si="9" ref="F116:F122">D116-E116</f>
        <v>20310</v>
      </c>
      <c r="G116" s="70">
        <v>960</v>
      </c>
      <c r="H116" s="74">
        <f aca="true" t="shared" si="10" ref="H116:H122">E116+G116</f>
        <v>2160</v>
      </c>
      <c r="I116" s="213"/>
      <c r="J116" s="71">
        <f aca="true" t="shared" si="11" ref="J116:J122">F116-G116</f>
        <v>19350</v>
      </c>
      <c r="K116" s="98"/>
      <c r="M116" s="216"/>
    </row>
    <row r="117" spans="1:13" s="7" customFormat="1" ht="15.75" customHeight="1">
      <c r="A117" s="354" t="s">
        <v>407</v>
      </c>
      <c r="B117" s="353" t="s">
        <v>399</v>
      </c>
      <c r="C117" s="286"/>
      <c r="D117" s="249">
        <v>23710</v>
      </c>
      <c r="E117" s="73">
        <v>1200</v>
      </c>
      <c r="F117" s="243">
        <f t="shared" si="9"/>
        <v>22510</v>
      </c>
      <c r="G117" s="70">
        <v>960</v>
      </c>
      <c r="H117" s="70">
        <f t="shared" si="10"/>
        <v>2160</v>
      </c>
      <c r="I117" s="213"/>
      <c r="J117" s="71">
        <f t="shared" si="11"/>
        <v>21550</v>
      </c>
      <c r="K117" s="98"/>
      <c r="L117" s="216"/>
      <c r="M117" s="216"/>
    </row>
    <row r="118" spans="1:13" s="7" customFormat="1" ht="15.75" customHeight="1">
      <c r="A118" s="354" t="s">
        <v>408</v>
      </c>
      <c r="B118" s="353" t="s">
        <v>400</v>
      </c>
      <c r="C118" s="286"/>
      <c r="D118" s="249">
        <v>24660</v>
      </c>
      <c r="E118" s="73">
        <v>1200</v>
      </c>
      <c r="F118" s="243">
        <f t="shared" si="9"/>
        <v>23460</v>
      </c>
      <c r="G118" s="70">
        <v>960</v>
      </c>
      <c r="H118" s="70">
        <f t="shared" si="10"/>
        <v>2160</v>
      </c>
      <c r="I118" s="213"/>
      <c r="J118" s="71">
        <f t="shared" si="11"/>
        <v>22500</v>
      </c>
      <c r="K118" s="98"/>
      <c r="L118" s="216"/>
      <c r="M118" s="216"/>
    </row>
    <row r="119" spans="1:13" s="7" customFormat="1" ht="15.75" customHeight="1">
      <c r="A119" s="354" t="s">
        <v>409</v>
      </c>
      <c r="B119" s="353" t="s">
        <v>401</v>
      </c>
      <c r="C119" s="286"/>
      <c r="D119" s="249">
        <v>25310</v>
      </c>
      <c r="E119" s="73">
        <v>1200</v>
      </c>
      <c r="F119" s="243">
        <f t="shared" si="9"/>
        <v>24110</v>
      </c>
      <c r="G119" s="70">
        <v>960</v>
      </c>
      <c r="H119" s="70">
        <f t="shared" si="10"/>
        <v>2160</v>
      </c>
      <c r="I119" s="213"/>
      <c r="J119" s="71">
        <f t="shared" si="11"/>
        <v>23150</v>
      </c>
      <c r="K119" s="98"/>
      <c r="L119" s="216"/>
      <c r="M119" s="216"/>
    </row>
    <row r="120" spans="1:13" s="7" customFormat="1" ht="15.75" customHeight="1">
      <c r="A120" s="354" t="s">
        <v>410</v>
      </c>
      <c r="B120" s="353" t="s">
        <v>402</v>
      </c>
      <c r="C120" s="286" t="s">
        <v>4</v>
      </c>
      <c r="D120" s="249">
        <v>28300</v>
      </c>
      <c r="E120" s="73">
        <v>1200</v>
      </c>
      <c r="F120" s="243">
        <f t="shared" si="9"/>
        <v>27100</v>
      </c>
      <c r="G120" s="70">
        <v>960</v>
      </c>
      <c r="H120" s="70">
        <f t="shared" si="10"/>
        <v>2160</v>
      </c>
      <c r="I120" s="213"/>
      <c r="J120" s="71">
        <f t="shared" si="11"/>
        <v>26140</v>
      </c>
      <c r="K120" s="98"/>
      <c r="L120" s="216"/>
      <c r="M120" s="216"/>
    </row>
    <row r="121" spans="1:13" s="7" customFormat="1" ht="15.75" customHeight="1">
      <c r="A121" s="354" t="s">
        <v>411</v>
      </c>
      <c r="B121" s="353" t="s">
        <v>403</v>
      </c>
      <c r="C121" s="286" t="s">
        <v>4</v>
      </c>
      <c r="D121" s="249">
        <v>29100</v>
      </c>
      <c r="E121" s="73">
        <v>1200</v>
      </c>
      <c r="F121" s="243">
        <f t="shared" si="9"/>
        <v>27900</v>
      </c>
      <c r="G121" s="70">
        <v>960</v>
      </c>
      <c r="H121" s="70">
        <f t="shared" si="10"/>
        <v>2160</v>
      </c>
      <c r="I121" s="213"/>
      <c r="J121" s="71">
        <f t="shared" si="11"/>
        <v>26940</v>
      </c>
      <c r="K121" s="98"/>
      <c r="L121" s="216"/>
      <c r="M121" s="216"/>
    </row>
    <row r="122" spans="1:13" s="7" customFormat="1" ht="15.75" customHeight="1">
      <c r="A122" s="399" t="s">
        <v>412</v>
      </c>
      <c r="B122" s="401" t="s">
        <v>404</v>
      </c>
      <c r="C122" s="85" t="s">
        <v>4</v>
      </c>
      <c r="D122" s="287">
        <v>29100</v>
      </c>
      <c r="E122" s="252">
        <v>1200</v>
      </c>
      <c r="F122" s="256">
        <f t="shared" si="9"/>
        <v>27900</v>
      </c>
      <c r="G122" s="253">
        <v>960</v>
      </c>
      <c r="H122" s="253">
        <f t="shared" si="10"/>
        <v>2160</v>
      </c>
      <c r="I122" s="257"/>
      <c r="J122" s="258">
        <f t="shared" si="11"/>
        <v>26940</v>
      </c>
      <c r="K122" s="98"/>
      <c r="L122" s="216"/>
      <c r="M122" s="216"/>
    </row>
    <row r="123" spans="1:11" s="7" customFormat="1" ht="15.75">
      <c r="A123" s="80" t="s">
        <v>186</v>
      </c>
      <c r="B123" s="444" t="s">
        <v>188</v>
      </c>
      <c r="C123" s="444"/>
      <c r="D123" s="80"/>
      <c r="E123" s="82"/>
      <c r="F123" s="82"/>
      <c r="G123" s="82"/>
      <c r="H123" s="82"/>
      <c r="I123" s="82"/>
      <c r="J123" s="83"/>
      <c r="K123" s="46"/>
    </row>
    <row r="124" spans="1:13" s="7" customFormat="1" ht="15.75" customHeight="1">
      <c r="A124" s="67" t="s">
        <v>196</v>
      </c>
      <c r="B124" s="68" t="s">
        <v>115</v>
      </c>
      <c r="C124" s="69"/>
      <c r="D124" s="100">
        <v>22840</v>
      </c>
      <c r="E124" s="73">
        <v>1200</v>
      </c>
      <c r="F124" s="72">
        <f aca="true" t="shared" si="12" ref="F124:F130">D124-E124</f>
        <v>21640</v>
      </c>
      <c r="G124" s="70">
        <v>1430</v>
      </c>
      <c r="H124" s="74">
        <f aca="true" t="shared" si="13" ref="H124:H130">E124+G124</f>
        <v>2630</v>
      </c>
      <c r="I124" s="213"/>
      <c r="J124" s="71">
        <f aca="true" t="shared" si="14" ref="J124:J130">F124-G124</f>
        <v>20210</v>
      </c>
      <c r="K124" s="98"/>
      <c r="M124" s="216"/>
    </row>
    <row r="125" spans="1:13" s="7" customFormat="1" ht="15.75" customHeight="1">
      <c r="A125" s="67" t="s">
        <v>197</v>
      </c>
      <c r="B125" s="68" t="s">
        <v>192</v>
      </c>
      <c r="C125" s="286"/>
      <c r="D125" s="249">
        <v>25040</v>
      </c>
      <c r="E125" s="73">
        <v>1200</v>
      </c>
      <c r="F125" s="243">
        <f t="shared" si="12"/>
        <v>23840</v>
      </c>
      <c r="G125" s="70">
        <v>1430</v>
      </c>
      <c r="H125" s="70">
        <f t="shared" si="13"/>
        <v>2630</v>
      </c>
      <c r="I125" s="213"/>
      <c r="J125" s="71">
        <f t="shared" si="14"/>
        <v>22410</v>
      </c>
      <c r="K125" s="98"/>
      <c r="L125" s="216"/>
      <c r="M125" s="216"/>
    </row>
    <row r="126" spans="1:13" s="7" customFormat="1" ht="15.75" customHeight="1">
      <c r="A126" s="67" t="s">
        <v>198</v>
      </c>
      <c r="B126" s="68" t="s">
        <v>193</v>
      </c>
      <c r="C126" s="286"/>
      <c r="D126" s="249">
        <v>25990</v>
      </c>
      <c r="E126" s="73">
        <v>1200</v>
      </c>
      <c r="F126" s="243">
        <f t="shared" si="12"/>
        <v>24790</v>
      </c>
      <c r="G126" s="70">
        <v>1430</v>
      </c>
      <c r="H126" s="70">
        <f t="shared" si="13"/>
        <v>2630</v>
      </c>
      <c r="I126" s="213"/>
      <c r="J126" s="71">
        <f t="shared" si="14"/>
        <v>23360</v>
      </c>
      <c r="K126" s="98"/>
      <c r="L126" s="216"/>
      <c r="M126" s="216"/>
    </row>
    <row r="127" spans="1:13" s="7" customFormat="1" ht="15.75" customHeight="1">
      <c r="A127" s="67" t="s">
        <v>199</v>
      </c>
      <c r="B127" s="68" t="s">
        <v>194</v>
      </c>
      <c r="C127" s="286"/>
      <c r="D127" s="249">
        <v>26640</v>
      </c>
      <c r="E127" s="73">
        <v>1200</v>
      </c>
      <c r="F127" s="243">
        <f t="shared" si="12"/>
        <v>25440</v>
      </c>
      <c r="G127" s="70">
        <v>1430</v>
      </c>
      <c r="H127" s="70">
        <f t="shared" si="13"/>
        <v>2630</v>
      </c>
      <c r="I127" s="213"/>
      <c r="J127" s="71">
        <f t="shared" si="14"/>
        <v>24010</v>
      </c>
      <c r="K127" s="98"/>
      <c r="L127" s="216"/>
      <c r="M127" s="216"/>
    </row>
    <row r="128" spans="1:13" s="7" customFormat="1" ht="15.75" customHeight="1">
      <c r="A128" s="354" t="s">
        <v>385</v>
      </c>
      <c r="B128" s="68" t="s">
        <v>120</v>
      </c>
      <c r="C128" s="286" t="s">
        <v>4</v>
      </c>
      <c r="D128" s="249">
        <v>29630</v>
      </c>
      <c r="E128" s="73">
        <v>1200</v>
      </c>
      <c r="F128" s="243">
        <f t="shared" si="12"/>
        <v>28430</v>
      </c>
      <c r="G128" s="70">
        <v>1430</v>
      </c>
      <c r="H128" s="70">
        <f t="shared" si="13"/>
        <v>2630</v>
      </c>
      <c r="I128" s="213"/>
      <c r="J128" s="71">
        <f t="shared" si="14"/>
        <v>27000</v>
      </c>
      <c r="K128" s="98"/>
      <c r="L128" s="216"/>
      <c r="M128" s="216"/>
    </row>
    <row r="129" spans="1:13" s="7" customFormat="1" ht="15.75" customHeight="1">
      <c r="A129" s="354" t="s">
        <v>386</v>
      </c>
      <c r="B129" s="68" t="s">
        <v>195</v>
      </c>
      <c r="C129" s="286" t="s">
        <v>4</v>
      </c>
      <c r="D129" s="249">
        <v>30430</v>
      </c>
      <c r="E129" s="73">
        <v>1200</v>
      </c>
      <c r="F129" s="243">
        <f t="shared" si="12"/>
        <v>29230</v>
      </c>
      <c r="G129" s="70">
        <v>1430</v>
      </c>
      <c r="H129" s="70">
        <f t="shared" si="13"/>
        <v>2630</v>
      </c>
      <c r="I129" s="213"/>
      <c r="J129" s="71">
        <f t="shared" si="14"/>
        <v>27800</v>
      </c>
      <c r="K129" s="98"/>
      <c r="L129" s="216"/>
      <c r="M129" s="216"/>
    </row>
    <row r="130" spans="1:13" s="7" customFormat="1" ht="15.75" customHeight="1">
      <c r="A130" s="400" t="s">
        <v>387</v>
      </c>
      <c r="B130" s="228" t="s">
        <v>229</v>
      </c>
      <c r="C130" s="229" t="s">
        <v>4</v>
      </c>
      <c r="D130" s="288">
        <v>30430</v>
      </c>
      <c r="E130" s="289">
        <v>1200</v>
      </c>
      <c r="F130" s="290">
        <f t="shared" si="12"/>
        <v>29230</v>
      </c>
      <c r="G130" s="291">
        <v>1430</v>
      </c>
      <c r="H130" s="292">
        <f t="shared" si="13"/>
        <v>2630</v>
      </c>
      <c r="I130" s="93"/>
      <c r="J130" s="293">
        <f t="shared" si="14"/>
        <v>27800</v>
      </c>
      <c r="K130" s="98"/>
      <c r="L130" s="216"/>
      <c r="M130" s="216"/>
    </row>
    <row r="131" spans="1:11" s="7" customFormat="1" ht="15.75">
      <c r="A131" s="231" t="s">
        <v>187</v>
      </c>
      <c r="B131" s="445" t="s">
        <v>189</v>
      </c>
      <c r="C131" s="445"/>
      <c r="D131" s="231"/>
      <c r="E131" s="255"/>
      <c r="F131" s="255"/>
      <c r="G131" s="255"/>
      <c r="H131" s="255"/>
      <c r="I131" s="255"/>
      <c r="J131" s="294"/>
      <c r="K131" s="46"/>
    </row>
    <row r="132" spans="1:13" s="7" customFormat="1" ht="15.75" customHeight="1">
      <c r="A132" s="67" t="s">
        <v>206</v>
      </c>
      <c r="B132" s="68" t="s">
        <v>200</v>
      </c>
      <c r="C132" s="69"/>
      <c r="D132" s="100">
        <v>25240</v>
      </c>
      <c r="E132" s="73">
        <v>1200</v>
      </c>
      <c r="F132" s="72">
        <f aca="true" t="shared" si="15" ref="F132:F138">D132-E132</f>
        <v>24040</v>
      </c>
      <c r="G132" s="70">
        <v>1430</v>
      </c>
      <c r="H132" s="74">
        <f aca="true" t="shared" si="16" ref="H132:H138">E132+G132</f>
        <v>2630</v>
      </c>
      <c r="I132" s="213"/>
      <c r="J132" s="71">
        <f aca="true" t="shared" si="17" ref="J132:J138">F132-G132</f>
        <v>22610</v>
      </c>
      <c r="K132" s="98"/>
      <c r="M132" s="216"/>
    </row>
    <row r="133" spans="1:13" s="7" customFormat="1" ht="15.75" customHeight="1">
      <c r="A133" s="67" t="s">
        <v>207</v>
      </c>
      <c r="B133" s="68" t="s">
        <v>201</v>
      </c>
      <c r="C133" s="286"/>
      <c r="D133" s="249">
        <v>27440</v>
      </c>
      <c r="E133" s="73">
        <v>1200</v>
      </c>
      <c r="F133" s="243">
        <f t="shared" si="15"/>
        <v>26240</v>
      </c>
      <c r="G133" s="70">
        <v>1430</v>
      </c>
      <c r="H133" s="70">
        <f t="shared" si="16"/>
        <v>2630</v>
      </c>
      <c r="I133" s="213"/>
      <c r="J133" s="71">
        <f t="shared" si="17"/>
        <v>24810</v>
      </c>
      <c r="K133" s="98"/>
      <c r="L133" s="216"/>
      <c r="M133" s="216"/>
    </row>
    <row r="134" spans="1:13" s="7" customFormat="1" ht="15.75" customHeight="1">
      <c r="A134" s="67" t="s">
        <v>208</v>
      </c>
      <c r="B134" s="68" t="s">
        <v>202</v>
      </c>
      <c r="C134" s="286"/>
      <c r="D134" s="249">
        <v>28390</v>
      </c>
      <c r="E134" s="73">
        <v>1200</v>
      </c>
      <c r="F134" s="243">
        <f t="shared" si="15"/>
        <v>27190</v>
      </c>
      <c r="G134" s="70">
        <v>1430</v>
      </c>
      <c r="H134" s="70">
        <f t="shared" si="16"/>
        <v>2630</v>
      </c>
      <c r="I134" s="213"/>
      <c r="J134" s="71">
        <f t="shared" si="17"/>
        <v>25760</v>
      </c>
      <c r="K134" s="98"/>
      <c r="L134" s="216"/>
      <c r="M134" s="216"/>
    </row>
    <row r="135" spans="1:13" s="7" customFormat="1" ht="15.75" customHeight="1">
      <c r="A135" s="67" t="s">
        <v>209</v>
      </c>
      <c r="B135" s="68" t="s">
        <v>203</v>
      </c>
      <c r="C135" s="286"/>
      <c r="D135" s="249">
        <v>29040</v>
      </c>
      <c r="E135" s="73">
        <v>1200</v>
      </c>
      <c r="F135" s="243">
        <f t="shared" si="15"/>
        <v>27840</v>
      </c>
      <c r="G135" s="70">
        <v>1430</v>
      </c>
      <c r="H135" s="70">
        <f t="shared" si="16"/>
        <v>2630</v>
      </c>
      <c r="I135" s="213"/>
      <c r="J135" s="71">
        <f t="shared" si="17"/>
        <v>26410</v>
      </c>
      <c r="K135" s="98"/>
      <c r="L135" s="216"/>
      <c r="M135" s="216"/>
    </row>
    <row r="136" spans="1:13" s="7" customFormat="1" ht="15.75" customHeight="1">
      <c r="A136" s="354" t="s">
        <v>388</v>
      </c>
      <c r="B136" s="68" t="s">
        <v>204</v>
      </c>
      <c r="C136" s="286" t="s">
        <v>4</v>
      </c>
      <c r="D136" s="249">
        <v>32030</v>
      </c>
      <c r="E136" s="73">
        <v>1200</v>
      </c>
      <c r="F136" s="243">
        <f t="shared" si="15"/>
        <v>30830</v>
      </c>
      <c r="G136" s="70">
        <v>1430</v>
      </c>
      <c r="H136" s="70">
        <f t="shared" si="16"/>
        <v>2630</v>
      </c>
      <c r="I136" s="213"/>
      <c r="J136" s="71">
        <f t="shared" si="17"/>
        <v>29400</v>
      </c>
      <c r="K136" s="98"/>
      <c r="L136" s="216"/>
      <c r="M136" s="216"/>
    </row>
    <row r="137" spans="1:13" s="7" customFormat="1" ht="15.75" customHeight="1">
      <c r="A137" s="354" t="s">
        <v>389</v>
      </c>
      <c r="B137" s="68" t="s">
        <v>205</v>
      </c>
      <c r="C137" s="286" t="s">
        <v>4</v>
      </c>
      <c r="D137" s="249">
        <v>32830</v>
      </c>
      <c r="E137" s="73">
        <v>1200</v>
      </c>
      <c r="F137" s="243">
        <f t="shared" si="15"/>
        <v>31630</v>
      </c>
      <c r="G137" s="70">
        <v>1430</v>
      </c>
      <c r="H137" s="70">
        <f t="shared" si="16"/>
        <v>2630</v>
      </c>
      <c r="I137" s="213"/>
      <c r="J137" s="71">
        <f t="shared" si="17"/>
        <v>30200</v>
      </c>
      <c r="K137" s="98"/>
      <c r="L137" s="216"/>
      <c r="M137" s="216"/>
    </row>
    <row r="138" spans="1:13" s="7" customFormat="1" ht="15.75" customHeight="1">
      <c r="A138" s="354" t="s">
        <v>390</v>
      </c>
      <c r="B138" s="68" t="s">
        <v>230</v>
      </c>
      <c r="C138" s="79" t="s">
        <v>4</v>
      </c>
      <c r="D138" s="101">
        <v>32830</v>
      </c>
      <c r="E138" s="78">
        <v>1200</v>
      </c>
      <c r="F138" s="243">
        <f t="shared" si="15"/>
        <v>31630</v>
      </c>
      <c r="G138" s="76">
        <v>1430</v>
      </c>
      <c r="H138" s="70">
        <f t="shared" si="16"/>
        <v>2630</v>
      </c>
      <c r="I138" s="213"/>
      <c r="J138" s="71">
        <f t="shared" si="17"/>
        <v>30200</v>
      </c>
      <c r="K138" s="98"/>
      <c r="L138" s="216"/>
      <c r="M138" s="216"/>
    </row>
    <row r="139" spans="1:13" s="7" customFormat="1" ht="15.75">
      <c r="A139" s="231" t="s">
        <v>187</v>
      </c>
      <c r="B139" s="445" t="s">
        <v>191</v>
      </c>
      <c r="C139" s="445"/>
      <c r="D139" s="231"/>
      <c r="E139" s="255"/>
      <c r="F139" s="255"/>
      <c r="G139" s="255"/>
      <c r="H139" s="255"/>
      <c r="I139" s="255"/>
      <c r="J139" s="294"/>
      <c r="K139" s="46"/>
      <c r="M139" s="216"/>
    </row>
    <row r="140" spans="1:13" s="7" customFormat="1" ht="15.75" customHeight="1">
      <c r="A140" s="67" t="s">
        <v>214</v>
      </c>
      <c r="B140" s="68" t="s">
        <v>210</v>
      </c>
      <c r="C140" s="69"/>
      <c r="D140" s="100">
        <v>26840</v>
      </c>
      <c r="E140" s="73">
        <v>1200</v>
      </c>
      <c r="F140" s="72">
        <f aca="true" t="shared" si="18" ref="F140:F146">D140-E140</f>
        <v>25640</v>
      </c>
      <c r="G140" s="70">
        <v>1430</v>
      </c>
      <c r="H140" s="74">
        <f aca="true" t="shared" si="19" ref="H140:H146">E140+G140</f>
        <v>2630</v>
      </c>
      <c r="I140" s="213"/>
      <c r="J140" s="71">
        <f aca="true" t="shared" si="20" ref="J140:J146">F140-G140</f>
        <v>24210</v>
      </c>
      <c r="K140" s="98"/>
      <c r="M140" s="216"/>
    </row>
    <row r="141" spans="1:13" s="7" customFormat="1" ht="15.75" customHeight="1">
      <c r="A141" s="67" t="s">
        <v>215</v>
      </c>
      <c r="B141" s="68" t="s">
        <v>211</v>
      </c>
      <c r="C141" s="286" t="s">
        <v>4</v>
      </c>
      <c r="D141" s="249">
        <v>29040</v>
      </c>
      <c r="E141" s="73">
        <v>1200</v>
      </c>
      <c r="F141" s="243">
        <f t="shared" si="18"/>
        <v>27840</v>
      </c>
      <c r="G141" s="70">
        <v>1430</v>
      </c>
      <c r="H141" s="70">
        <f t="shared" si="19"/>
        <v>2630</v>
      </c>
      <c r="I141" s="213"/>
      <c r="J141" s="71">
        <f t="shared" si="20"/>
        <v>26410</v>
      </c>
      <c r="K141" s="98"/>
      <c r="M141" s="216"/>
    </row>
    <row r="142" spans="1:13" s="7" customFormat="1" ht="15.75" customHeight="1">
      <c r="A142" s="67" t="s">
        <v>216</v>
      </c>
      <c r="B142" s="68" t="s">
        <v>212</v>
      </c>
      <c r="C142" s="286" t="s">
        <v>4</v>
      </c>
      <c r="D142" s="249">
        <v>29990</v>
      </c>
      <c r="E142" s="73">
        <v>1200</v>
      </c>
      <c r="F142" s="243">
        <f t="shared" si="18"/>
        <v>28790</v>
      </c>
      <c r="G142" s="70">
        <v>1430</v>
      </c>
      <c r="H142" s="70">
        <f t="shared" si="19"/>
        <v>2630</v>
      </c>
      <c r="I142" s="213"/>
      <c r="J142" s="71">
        <f t="shared" si="20"/>
        <v>27360</v>
      </c>
      <c r="K142" s="98"/>
      <c r="M142" s="216"/>
    </row>
    <row r="143" spans="1:13" s="7" customFormat="1" ht="15.75" customHeight="1">
      <c r="A143" s="67" t="s">
        <v>217</v>
      </c>
      <c r="B143" s="68" t="s">
        <v>213</v>
      </c>
      <c r="C143" s="286"/>
      <c r="D143" s="249">
        <v>30640</v>
      </c>
      <c r="E143" s="73">
        <v>1200</v>
      </c>
      <c r="F143" s="243">
        <f t="shared" si="18"/>
        <v>29440</v>
      </c>
      <c r="G143" s="70">
        <v>1430</v>
      </c>
      <c r="H143" s="70">
        <f t="shared" si="19"/>
        <v>2630</v>
      </c>
      <c r="I143" s="213"/>
      <c r="J143" s="71">
        <f t="shared" si="20"/>
        <v>28010</v>
      </c>
      <c r="K143" s="98"/>
      <c r="M143" s="216"/>
    </row>
    <row r="144" spans="1:13" s="7" customFormat="1" ht="15.75" customHeight="1">
      <c r="A144" s="354" t="s">
        <v>391</v>
      </c>
      <c r="B144" s="353" t="s">
        <v>255</v>
      </c>
      <c r="C144" s="286" t="s">
        <v>4</v>
      </c>
      <c r="D144" s="249">
        <v>33630</v>
      </c>
      <c r="E144" s="73">
        <v>1200</v>
      </c>
      <c r="F144" s="243">
        <f t="shared" si="18"/>
        <v>32430</v>
      </c>
      <c r="G144" s="70">
        <v>1430</v>
      </c>
      <c r="H144" s="70">
        <f t="shared" si="19"/>
        <v>2630</v>
      </c>
      <c r="I144" s="213"/>
      <c r="J144" s="71">
        <f t="shared" si="20"/>
        <v>31000</v>
      </c>
      <c r="K144" s="98"/>
      <c r="M144" s="216"/>
    </row>
    <row r="145" spans="1:13" s="7" customFormat="1" ht="15.75" customHeight="1">
      <c r="A145" s="354" t="s">
        <v>392</v>
      </c>
      <c r="B145" s="353" t="s">
        <v>256</v>
      </c>
      <c r="C145" s="286" t="s">
        <v>4</v>
      </c>
      <c r="D145" s="249">
        <v>34430</v>
      </c>
      <c r="E145" s="73">
        <v>1200</v>
      </c>
      <c r="F145" s="243">
        <f t="shared" si="18"/>
        <v>33230</v>
      </c>
      <c r="G145" s="70">
        <v>1430</v>
      </c>
      <c r="H145" s="70">
        <f t="shared" si="19"/>
        <v>2630</v>
      </c>
      <c r="I145" s="213"/>
      <c r="J145" s="71">
        <f t="shared" si="20"/>
        <v>31800</v>
      </c>
      <c r="K145" s="98"/>
      <c r="M145" s="216"/>
    </row>
    <row r="146" spans="1:13" s="7" customFormat="1" ht="15.75" customHeight="1">
      <c r="A146" s="354" t="s">
        <v>393</v>
      </c>
      <c r="B146" s="353" t="s">
        <v>257</v>
      </c>
      <c r="C146" s="286" t="s">
        <v>4</v>
      </c>
      <c r="D146" s="249">
        <v>34430</v>
      </c>
      <c r="E146" s="73">
        <v>1200</v>
      </c>
      <c r="F146" s="243">
        <f t="shared" si="18"/>
        <v>33230</v>
      </c>
      <c r="G146" s="70">
        <v>1430</v>
      </c>
      <c r="H146" s="70">
        <f t="shared" si="19"/>
        <v>2630</v>
      </c>
      <c r="I146" s="213"/>
      <c r="J146" s="71">
        <f t="shared" si="20"/>
        <v>31800</v>
      </c>
      <c r="K146" s="98"/>
      <c r="M146" s="216"/>
    </row>
    <row r="147" spans="1:13" s="7" customFormat="1" ht="15.75">
      <c r="A147" s="231" t="s">
        <v>187</v>
      </c>
      <c r="B147" s="445" t="s">
        <v>190</v>
      </c>
      <c r="C147" s="445"/>
      <c r="D147" s="231"/>
      <c r="E147" s="255"/>
      <c r="F147" s="255"/>
      <c r="G147" s="255"/>
      <c r="H147" s="255"/>
      <c r="I147" s="255"/>
      <c r="J147" s="294"/>
      <c r="K147" s="46"/>
      <c r="M147" s="216"/>
    </row>
    <row r="148" spans="1:13" s="7" customFormat="1" ht="15.75" customHeight="1">
      <c r="A148" s="364" t="s">
        <v>258</v>
      </c>
      <c r="B148" s="68" t="s">
        <v>218</v>
      </c>
      <c r="C148" s="69"/>
      <c r="D148" s="100">
        <v>27140</v>
      </c>
      <c r="E148" s="73">
        <v>1200</v>
      </c>
      <c r="F148" s="72">
        <f aca="true" t="shared" si="21" ref="F148:F154">D148-E148</f>
        <v>25940</v>
      </c>
      <c r="G148" s="70">
        <v>1430</v>
      </c>
      <c r="H148" s="74">
        <f aca="true" t="shared" si="22" ref="H148:H154">E148+G148</f>
        <v>2630</v>
      </c>
      <c r="I148" s="213"/>
      <c r="J148" s="71">
        <f aca="true" t="shared" si="23" ref="J148:J154">F148-G148</f>
        <v>24510</v>
      </c>
      <c r="K148" s="98"/>
      <c r="M148" s="216"/>
    </row>
    <row r="149" spans="1:13" s="7" customFormat="1" ht="15.75" customHeight="1">
      <c r="A149" s="67" t="s">
        <v>224</v>
      </c>
      <c r="B149" s="68" t="s">
        <v>219</v>
      </c>
      <c r="C149" s="286"/>
      <c r="D149" s="249">
        <v>29340</v>
      </c>
      <c r="E149" s="73">
        <v>1200</v>
      </c>
      <c r="F149" s="243">
        <f t="shared" si="21"/>
        <v>28140</v>
      </c>
      <c r="G149" s="70">
        <v>1430</v>
      </c>
      <c r="H149" s="70">
        <f t="shared" si="22"/>
        <v>2630</v>
      </c>
      <c r="I149" s="213"/>
      <c r="J149" s="71">
        <f t="shared" si="23"/>
        <v>26710</v>
      </c>
      <c r="K149" s="98"/>
      <c r="L149" s="216"/>
      <c r="M149" s="216"/>
    </row>
    <row r="150" spans="1:13" s="7" customFormat="1" ht="15.75" customHeight="1">
      <c r="A150" s="67" t="s">
        <v>225</v>
      </c>
      <c r="B150" s="68" t="s">
        <v>220</v>
      </c>
      <c r="C150" s="286"/>
      <c r="D150" s="249">
        <v>30290</v>
      </c>
      <c r="E150" s="73">
        <v>1200</v>
      </c>
      <c r="F150" s="243">
        <f t="shared" si="21"/>
        <v>29090</v>
      </c>
      <c r="G150" s="70">
        <v>1430</v>
      </c>
      <c r="H150" s="70">
        <f t="shared" si="22"/>
        <v>2630</v>
      </c>
      <c r="I150" s="213"/>
      <c r="J150" s="71">
        <f t="shared" si="23"/>
        <v>27660</v>
      </c>
      <c r="K150" s="98"/>
      <c r="L150" s="216"/>
      <c r="M150" s="216"/>
    </row>
    <row r="151" spans="1:13" s="7" customFormat="1" ht="15.75" customHeight="1">
      <c r="A151" s="67" t="s">
        <v>226</v>
      </c>
      <c r="B151" s="68" t="s">
        <v>221</v>
      </c>
      <c r="C151" s="286"/>
      <c r="D151" s="249">
        <v>30940</v>
      </c>
      <c r="E151" s="73">
        <v>1200</v>
      </c>
      <c r="F151" s="243">
        <f t="shared" si="21"/>
        <v>29740</v>
      </c>
      <c r="G151" s="70">
        <v>1430</v>
      </c>
      <c r="H151" s="70">
        <f t="shared" si="22"/>
        <v>2630</v>
      </c>
      <c r="I151" s="213"/>
      <c r="J151" s="71">
        <f t="shared" si="23"/>
        <v>28310</v>
      </c>
      <c r="K151" s="98"/>
      <c r="L151" s="216"/>
      <c r="M151" s="216"/>
    </row>
    <row r="152" spans="1:13" s="7" customFormat="1" ht="15.75" customHeight="1">
      <c r="A152" s="354" t="s">
        <v>394</v>
      </c>
      <c r="B152" s="68" t="s">
        <v>222</v>
      </c>
      <c r="C152" s="286" t="s">
        <v>4</v>
      </c>
      <c r="D152" s="249">
        <v>33930</v>
      </c>
      <c r="E152" s="73">
        <v>1200</v>
      </c>
      <c r="F152" s="243">
        <f t="shared" si="21"/>
        <v>32730</v>
      </c>
      <c r="G152" s="70">
        <v>1430</v>
      </c>
      <c r="H152" s="70">
        <f t="shared" si="22"/>
        <v>2630</v>
      </c>
      <c r="I152" s="213"/>
      <c r="J152" s="71">
        <f t="shared" si="23"/>
        <v>31300</v>
      </c>
      <c r="K152" s="98"/>
      <c r="L152" s="216"/>
      <c r="M152" s="216"/>
    </row>
    <row r="153" spans="1:13" s="7" customFormat="1" ht="15.75" customHeight="1">
      <c r="A153" s="354" t="s">
        <v>395</v>
      </c>
      <c r="B153" s="68" t="s">
        <v>223</v>
      </c>
      <c r="C153" s="286" t="s">
        <v>4</v>
      </c>
      <c r="D153" s="249">
        <v>34730</v>
      </c>
      <c r="E153" s="73">
        <v>1200</v>
      </c>
      <c r="F153" s="243">
        <f t="shared" si="21"/>
        <v>33530</v>
      </c>
      <c r="G153" s="70">
        <v>1430</v>
      </c>
      <c r="H153" s="70">
        <f t="shared" si="22"/>
        <v>2630</v>
      </c>
      <c r="I153" s="213"/>
      <c r="J153" s="71">
        <f t="shared" si="23"/>
        <v>32100</v>
      </c>
      <c r="K153" s="98"/>
      <c r="L153" s="216"/>
      <c r="M153" s="216"/>
    </row>
    <row r="154" spans="1:13" s="7" customFormat="1" ht="15.75" customHeight="1" thickBot="1">
      <c r="A154" s="259" t="s">
        <v>396</v>
      </c>
      <c r="B154" s="87" t="s">
        <v>231</v>
      </c>
      <c r="C154" s="245" t="s">
        <v>4</v>
      </c>
      <c r="D154" s="109">
        <v>34730</v>
      </c>
      <c r="E154" s="88">
        <v>1200</v>
      </c>
      <c r="F154" s="246">
        <f t="shared" si="21"/>
        <v>33530</v>
      </c>
      <c r="G154" s="247">
        <v>1430</v>
      </c>
      <c r="H154" s="247">
        <f t="shared" si="22"/>
        <v>2630</v>
      </c>
      <c r="I154" s="248"/>
      <c r="J154" s="89">
        <f t="shared" si="23"/>
        <v>32100</v>
      </c>
      <c r="K154" s="98"/>
      <c r="L154" s="216"/>
      <c r="M154" s="216"/>
    </row>
    <row r="155" spans="1:11" s="15" customFormat="1" ht="16.5" thickTop="1">
      <c r="A155" s="217" t="s">
        <v>227</v>
      </c>
      <c r="B155" s="218"/>
      <c r="C155" s="219"/>
      <c r="D155" s="220"/>
      <c r="E155" s="221"/>
      <c r="F155" s="222"/>
      <c r="G155" s="221"/>
      <c r="H155" s="221"/>
      <c r="I155" s="221"/>
      <c r="J155" s="222"/>
      <c r="K155" s="8"/>
    </row>
    <row r="156" spans="1:11" s="15" customFormat="1" ht="7.5" customHeight="1" thickBot="1">
      <c r="A156" s="90"/>
      <c r="B156" s="90"/>
      <c r="C156" s="91"/>
      <c r="D156" s="92"/>
      <c r="E156" s="93"/>
      <c r="F156" s="94"/>
      <c r="G156" s="93"/>
      <c r="H156" s="93"/>
      <c r="I156" s="93"/>
      <c r="J156" s="94"/>
      <c r="K156" s="8"/>
    </row>
    <row r="157" spans="1:11" s="22" customFormat="1" ht="26.25" customHeight="1" hidden="1" thickBot="1" thickTop="1">
      <c r="A157" s="32" t="s">
        <v>1</v>
      </c>
      <c r="B157" s="25" t="s">
        <v>173</v>
      </c>
      <c r="C157" s="26"/>
      <c r="D157" s="105"/>
      <c r="E157" s="42"/>
      <c r="F157" s="42"/>
      <c r="G157" s="42"/>
      <c r="H157" s="42"/>
      <c r="I157" s="42"/>
      <c r="J157" s="30"/>
      <c r="K157" s="46"/>
    </row>
    <row r="158" spans="1:11" s="7" customFormat="1" ht="16.5" hidden="1" thickTop="1">
      <c r="A158" s="238" t="s">
        <v>9</v>
      </c>
      <c r="B158" s="443" t="s">
        <v>68</v>
      </c>
      <c r="C158" s="443"/>
      <c r="D158" s="238"/>
      <c r="E158" s="240"/>
      <c r="F158" s="240"/>
      <c r="G158" s="240"/>
      <c r="H158" s="240"/>
      <c r="I158" s="240"/>
      <c r="J158" s="241"/>
      <c r="K158" s="46"/>
    </row>
    <row r="159" spans="1:11" s="7" customFormat="1" ht="15.75" customHeight="1" hidden="1">
      <c r="A159" s="365" t="s">
        <v>69</v>
      </c>
      <c r="B159" s="366" t="s">
        <v>19</v>
      </c>
      <c r="C159" s="367"/>
      <c r="D159" s="351">
        <v>22920</v>
      </c>
      <c r="E159" s="50">
        <v>3050</v>
      </c>
      <c r="F159" s="368">
        <f>D159-E159</f>
        <v>19870</v>
      </c>
      <c r="G159" s="39">
        <v>1430</v>
      </c>
      <c r="H159" s="43">
        <f>E159+G159</f>
        <v>4480</v>
      </c>
      <c r="I159" s="212"/>
      <c r="J159" s="27">
        <f>F159-G159</f>
        <v>18440</v>
      </c>
      <c r="K159" s="98"/>
    </row>
    <row r="160" spans="1:11" s="7" customFormat="1" ht="15.75" hidden="1">
      <c r="A160" s="369" t="s">
        <v>9</v>
      </c>
      <c r="B160" s="370" t="s">
        <v>5</v>
      </c>
      <c r="C160" s="371"/>
      <c r="D160" s="372"/>
      <c r="E160" s="359"/>
      <c r="F160" s="359"/>
      <c r="G160" s="359"/>
      <c r="H160" s="359"/>
      <c r="I160" s="359"/>
      <c r="J160" s="373"/>
      <c r="K160" s="46"/>
    </row>
    <row r="161" spans="1:11" s="7" customFormat="1" ht="15.75" customHeight="1" hidden="1">
      <c r="A161" s="374" t="s">
        <v>37</v>
      </c>
      <c r="B161" s="375" t="s">
        <v>20</v>
      </c>
      <c r="C161" s="376"/>
      <c r="D161" s="351">
        <v>23580</v>
      </c>
      <c r="E161" s="50">
        <v>2750</v>
      </c>
      <c r="F161" s="368">
        <f>D161-E161</f>
        <v>20830</v>
      </c>
      <c r="G161" s="39">
        <v>1430</v>
      </c>
      <c r="H161" s="43">
        <f>E161+G161</f>
        <v>4180</v>
      </c>
      <c r="I161" s="212"/>
      <c r="J161" s="27">
        <f>F161-G161</f>
        <v>19400</v>
      </c>
      <c r="K161" s="46"/>
    </row>
    <row r="162" spans="1:11" s="7" customFormat="1" ht="15.75" hidden="1">
      <c r="A162" s="369" t="s">
        <v>9</v>
      </c>
      <c r="B162" s="370" t="s">
        <v>60</v>
      </c>
      <c r="C162" s="371"/>
      <c r="D162" s="372"/>
      <c r="E162" s="359"/>
      <c r="F162" s="359"/>
      <c r="G162" s="359"/>
      <c r="H162" s="359"/>
      <c r="I162" s="359"/>
      <c r="J162" s="373"/>
      <c r="K162" s="46"/>
    </row>
    <row r="163" spans="1:11" s="7" customFormat="1" ht="15.75" customHeight="1" hidden="1">
      <c r="A163" s="362" t="s">
        <v>61</v>
      </c>
      <c r="B163" s="363" t="s">
        <v>57</v>
      </c>
      <c r="C163" s="1"/>
      <c r="D163" s="351">
        <v>26990</v>
      </c>
      <c r="E163" s="50">
        <v>2650</v>
      </c>
      <c r="F163" s="368">
        <f>D163-E163</f>
        <v>24340</v>
      </c>
      <c r="G163" s="43">
        <v>1430</v>
      </c>
      <c r="H163" s="43">
        <f>E163+G163</f>
        <v>4080</v>
      </c>
      <c r="I163" s="212"/>
      <c r="J163" s="27">
        <f>F163-G163</f>
        <v>22910</v>
      </c>
      <c r="K163" s="46"/>
    </row>
    <row r="164" spans="1:11" s="7" customFormat="1" ht="15.75" customHeight="1" hidden="1" thickBot="1">
      <c r="A164" s="86" t="s">
        <v>62</v>
      </c>
      <c r="B164" s="87" t="s">
        <v>58</v>
      </c>
      <c r="C164" s="245"/>
      <c r="D164" s="109">
        <v>27920</v>
      </c>
      <c r="E164" s="88">
        <v>2650</v>
      </c>
      <c r="F164" s="246">
        <f>D164-E164</f>
        <v>25270</v>
      </c>
      <c r="G164" s="247">
        <v>1430</v>
      </c>
      <c r="H164" s="247">
        <f>E164+G164</f>
        <v>4080</v>
      </c>
      <c r="I164" s="248"/>
      <c r="J164" s="89">
        <f>F164-G164</f>
        <v>23840</v>
      </c>
      <c r="K164" s="46"/>
    </row>
    <row r="165" spans="1:11" s="15" customFormat="1" ht="16.5" hidden="1" thickTop="1">
      <c r="A165" s="217" t="s">
        <v>129</v>
      </c>
      <c r="B165" s="218"/>
      <c r="C165" s="219"/>
      <c r="D165" s="220"/>
      <c r="E165" s="221"/>
      <c r="F165" s="222"/>
      <c r="G165" s="221"/>
      <c r="H165" s="221"/>
      <c r="I165" s="221"/>
      <c r="J165" s="222"/>
      <c r="K165" s="8"/>
    </row>
    <row r="166" spans="1:11" s="15" customFormat="1" ht="9.75" customHeight="1" hidden="1" thickBot="1">
      <c r="A166" s="90"/>
      <c r="B166" s="90"/>
      <c r="C166" s="91"/>
      <c r="D166" s="92"/>
      <c r="E166" s="93"/>
      <c r="F166" s="94"/>
      <c r="G166" s="93"/>
      <c r="H166" s="93"/>
      <c r="I166" s="93"/>
      <c r="J166" s="94"/>
      <c r="K166" s="8"/>
    </row>
    <row r="167" spans="1:11" s="22" customFormat="1" ht="26.25" customHeight="1" hidden="1" thickBot="1" thickTop="1">
      <c r="A167" s="32" t="s">
        <v>1</v>
      </c>
      <c r="B167" s="25" t="s">
        <v>125</v>
      </c>
      <c r="C167" s="26"/>
      <c r="D167" s="105"/>
      <c r="E167" s="42"/>
      <c r="F167" s="42"/>
      <c r="G167" s="42"/>
      <c r="H167" s="42"/>
      <c r="I167" s="42"/>
      <c r="J167" s="30"/>
      <c r="K167" s="46"/>
    </row>
    <row r="168" spans="1:11" s="7" customFormat="1" ht="16.5" hidden="1" thickTop="1">
      <c r="A168" s="80" t="s">
        <v>9</v>
      </c>
      <c r="B168" s="81" t="s">
        <v>5</v>
      </c>
      <c r="C168" s="81"/>
      <c r="D168" s="80"/>
      <c r="E168" s="240"/>
      <c r="F168" s="240"/>
      <c r="G168" s="240"/>
      <c r="H168" s="240"/>
      <c r="I168" s="82"/>
      <c r="J168" s="83"/>
      <c r="K168" s="46"/>
    </row>
    <row r="169" spans="1:11" s="7" customFormat="1" ht="15.75" customHeight="1" hidden="1">
      <c r="A169" s="227" t="s">
        <v>38</v>
      </c>
      <c r="B169" s="228" t="s">
        <v>6</v>
      </c>
      <c r="C169" s="229"/>
      <c r="D169" s="351">
        <v>25340</v>
      </c>
      <c r="E169" s="50">
        <v>3050</v>
      </c>
      <c r="F169" s="368">
        <f>D169-E169</f>
        <v>22290</v>
      </c>
      <c r="G169" s="76">
        <v>1430</v>
      </c>
      <c r="H169" s="70">
        <f>E169+G169</f>
        <v>4480</v>
      </c>
      <c r="I169" s="213"/>
      <c r="J169" s="71">
        <f>F169-G169</f>
        <v>20860</v>
      </c>
      <c r="K169" s="46"/>
    </row>
    <row r="170" spans="1:11" s="7" customFormat="1" ht="15.75" hidden="1">
      <c r="A170" s="231" t="s">
        <v>9</v>
      </c>
      <c r="B170" s="445" t="s">
        <v>60</v>
      </c>
      <c r="C170" s="446"/>
      <c r="D170" s="372"/>
      <c r="E170" s="359"/>
      <c r="F170" s="359"/>
      <c r="G170" s="82"/>
      <c r="H170" s="82"/>
      <c r="I170" s="82"/>
      <c r="J170" s="83"/>
      <c r="K170" s="46"/>
    </row>
    <row r="171" spans="1:11" s="7" customFormat="1" ht="15.75" customHeight="1" hidden="1">
      <c r="A171" s="67" t="s">
        <v>64</v>
      </c>
      <c r="B171" s="68" t="s">
        <v>56</v>
      </c>
      <c r="C171" s="75"/>
      <c r="D171" s="352">
        <v>27670</v>
      </c>
      <c r="E171" s="54">
        <v>2650</v>
      </c>
      <c r="F171" s="368">
        <f>D171-E171</f>
        <v>25020</v>
      </c>
      <c r="G171" s="70">
        <v>1430</v>
      </c>
      <c r="H171" s="70">
        <f>E171+G171</f>
        <v>4080</v>
      </c>
      <c r="I171" s="213"/>
      <c r="J171" s="71">
        <f>F171-G171</f>
        <v>23590</v>
      </c>
      <c r="K171" s="46"/>
    </row>
    <row r="172" spans="1:11" s="7" customFormat="1" ht="15.75" customHeight="1" hidden="1">
      <c r="A172" s="227" t="s">
        <v>65</v>
      </c>
      <c r="B172" s="228" t="s">
        <v>59</v>
      </c>
      <c r="C172" s="230"/>
      <c r="D172" s="351">
        <v>29740</v>
      </c>
      <c r="E172" s="50">
        <v>2650</v>
      </c>
      <c r="F172" s="368">
        <f>D172-E172</f>
        <v>27090</v>
      </c>
      <c r="G172" s="76">
        <v>1430</v>
      </c>
      <c r="H172" s="76">
        <f>E172+G172</f>
        <v>4080</v>
      </c>
      <c r="I172" s="244"/>
      <c r="J172" s="71">
        <f>F172-G172</f>
        <v>25660</v>
      </c>
      <c r="K172" s="46"/>
    </row>
    <row r="173" spans="1:11" s="7" customFormat="1" ht="15.75" hidden="1">
      <c r="A173" s="231" t="s">
        <v>9</v>
      </c>
      <c r="B173" s="445" t="s">
        <v>63</v>
      </c>
      <c r="C173" s="446"/>
      <c r="D173" s="372"/>
      <c r="E173" s="359"/>
      <c r="F173" s="359"/>
      <c r="G173" s="82"/>
      <c r="H173" s="82"/>
      <c r="I173" s="82"/>
      <c r="J173" s="83"/>
      <c r="K173" s="46"/>
    </row>
    <row r="174" spans="1:11" s="7" customFormat="1" ht="15.75" customHeight="1" hidden="1">
      <c r="A174" s="67" t="s">
        <v>66</v>
      </c>
      <c r="B174" s="68" t="s">
        <v>56</v>
      </c>
      <c r="C174" s="75"/>
      <c r="D174" s="352">
        <v>29570</v>
      </c>
      <c r="E174" s="54">
        <v>2650</v>
      </c>
      <c r="F174" s="368">
        <f>D174-E174</f>
        <v>26920</v>
      </c>
      <c r="G174" s="70">
        <v>1430</v>
      </c>
      <c r="H174" s="70">
        <f>E174+G174</f>
        <v>4080</v>
      </c>
      <c r="I174" s="213"/>
      <c r="J174" s="71">
        <f>F174-G174</f>
        <v>25490</v>
      </c>
      <c r="K174" s="46"/>
    </row>
    <row r="175" spans="1:11" s="7" customFormat="1" ht="15.75" customHeight="1" hidden="1" thickBot="1">
      <c r="A175" s="86" t="s">
        <v>67</v>
      </c>
      <c r="B175" s="87" t="s">
        <v>59</v>
      </c>
      <c r="C175" s="108"/>
      <c r="D175" s="377">
        <v>31640</v>
      </c>
      <c r="E175" s="53">
        <v>2650</v>
      </c>
      <c r="F175" s="378">
        <f>D175-E175</f>
        <v>28990</v>
      </c>
      <c r="G175" s="247">
        <v>1430</v>
      </c>
      <c r="H175" s="247">
        <f>E175+G175</f>
        <v>4080</v>
      </c>
      <c r="I175" s="248"/>
      <c r="J175" s="89">
        <f>F175-G175</f>
        <v>27560</v>
      </c>
      <c r="K175" s="46"/>
    </row>
    <row r="176" spans="1:11" s="15" customFormat="1" ht="16.5" hidden="1" thickTop="1">
      <c r="A176" s="217" t="s">
        <v>129</v>
      </c>
      <c r="B176" s="218"/>
      <c r="C176" s="219"/>
      <c r="D176" s="220"/>
      <c r="E176" s="221"/>
      <c r="F176" s="222"/>
      <c r="G176" s="221"/>
      <c r="H176" s="221"/>
      <c r="I176" s="221"/>
      <c r="J176" s="222"/>
      <c r="K176" s="8"/>
    </row>
    <row r="177" spans="1:11" s="15" customFormat="1" ht="9.75" customHeight="1" thickBot="1" thickTop="1">
      <c r="A177" s="218"/>
      <c r="B177" s="218"/>
      <c r="C177" s="219"/>
      <c r="D177" s="220"/>
      <c r="E177" s="93"/>
      <c r="F177" s="94"/>
      <c r="G177" s="93"/>
      <c r="H177" s="93"/>
      <c r="I177" s="93"/>
      <c r="J177" s="94"/>
      <c r="K177" s="8"/>
    </row>
    <row r="178" spans="1:11" s="22" customFormat="1" ht="26.25" customHeight="1" thickBot="1" thickTop="1">
      <c r="A178" s="32" t="s">
        <v>1</v>
      </c>
      <c r="B178" s="20" t="s">
        <v>53</v>
      </c>
      <c r="C178" s="21"/>
      <c r="D178" s="106"/>
      <c r="E178" s="36"/>
      <c r="F178" s="36"/>
      <c r="G178" s="36"/>
      <c r="H178" s="36"/>
      <c r="I178" s="36"/>
      <c r="J178" s="30"/>
      <c r="K178" s="46"/>
    </row>
    <row r="179" spans="1:10" s="33" customFormat="1" ht="15.75" customHeight="1" thickTop="1">
      <c r="A179" s="295" t="s">
        <v>23</v>
      </c>
      <c r="B179" s="262"/>
      <c r="C179" s="262"/>
      <c r="D179" s="263"/>
      <c r="E179" s="264"/>
      <c r="F179" s="264"/>
      <c r="G179" s="264"/>
      <c r="H179" s="264"/>
      <c r="I179" s="264"/>
      <c r="J179" s="265"/>
    </row>
    <row r="180" spans="1:13" s="46" customFormat="1" ht="15.75">
      <c r="A180" s="296" t="s">
        <v>232</v>
      </c>
      <c r="B180" s="297" t="s">
        <v>88</v>
      </c>
      <c r="C180" s="268" t="s">
        <v>15</v>
      </c>
      <c r="D180" s="299">
        <v>19680</v>
      </c>
      <c r="E180" s="300"/>
      <c r="F180" s="77">
        <f>D180-E180</f>
        <v>19680</v>
      </c>
      <c r="G180" s="76">
        <v>1430</v>
      </c>
      <c r="H180" s="76">
        <f>E180+G180</f>
        <v>1430</v>
      </c>
      <c r="I180" s="244"/>
      <c r="J180" s="71">
        <f>F180-G180</f>
        <v>18250</v>
      </c>
      <c r="M180" s="224"/>
    </row>
    <row r="181" spans="1:13" s="46" customFormat="1" ht="15.75">
      <c r="A181" s="403" t="s">
        <v>413</v>
      </c>
      <c r="B181" s="402" t="s">
        <v>431</v>
      </c>
      <c r="C181" s="268" t="s">
        <v>15</v>
      </c>
      <c r="D181" s="299">
        <v>19780</v>
      </c>
      <c r="E181" s="300"/>
      <c r="F181" s="77">
        <f>D181-E181</f>
        <v>19780</v>
      </c>
      <c r="G181" s="76">
        <v>1430</v>
      </c>
      <c r="H181" s="76">
        <f>E181+G181</f>
        <v>1430</v>
      </c>
      <c r="I181" s="244"/>
      <c r="J181" s="71">
        <f>F181-G181</f>
        <v>18350</v>
      </c>
      <c r="M181" s="224"/>
    </row>
    <row r="182" spans="1:12" s="46" customFormat="1" ht="15.75">
      <c r="A182" s="296" t="s">
        <v>233</v>
      </c>
      <c r="B182" s="297" t="s">
        <v>89</v>
      </c>
      <c r="C182" s="298"/>
      <c r="D182" s="299">
        <v>20040</v>
      </c>
      <c r="E182" s="300"/>
      <c r="F182" s="77">
        <f>D182-E182</f>
        <v>20040</v>
      </c>
      <c r="G182" s="76">
        <v>1430</v>
      </c>
      <c r="H182" s="76">
        <f>E182+G182</f>
        <v>1430</v>
      </c>
      <c r="I182" s="244"/>
      <c r="J182" s="71">
        <f>F182-G182</f>
        <v>18610</v>
      </c>
      <c r="L182" s="224"/>
    </row>
    <row r="183" spans="1:12" s="46" customFormat="1" ht="15.75">
      <c r="A183" s="403" t="s">
        <v>414</v>
      </c>
      <c r="B183" s="402" t="s">
        <v>432</v>
      </c>
      <c r="C183" s="298"/>
      <c r="D183" s="299">
        <v>20140</v>
      </c>
      <c r="E183" s="300"/>
      <c r="F183" s="77">
        <f>D183-E183</f>
        <v>20140</v>
      </c>
      <c r="G183" s="76">
        <v>1430</v>
      </c>
      <c r="H183" s="76">
        <f>E183+G183</f>
        <v>1430</v>
      </c>
      <c r="I183" s="244"/>
      <c r="J183" s="71">
        <f>F183-G183</f>
        <v>18710</v>
      </c>
      <c r="L183" s="224"/>
    </row>
    <row r="184" spans="1:12" s="47" customFormat="1" ht="15.75">
      <c r="A184" s="301" t="s">
        <v>24</v>
      </c>
      <c r="B184" s="280"/>
      <c r="C184" s="280"/>
      <c r="D184" s="281"/>
      <c r="E184" s="302"/>
      <c r="F184" s="302"/>
      <c r="G184" s="282"/>
      <c r="H184" s="282"/>
      <c r="I184" s="282"/>
      <c r="J184" s="284"/>
      <c r="L184" s="225"/>
    </row>
    <row r="185" spans="1:12" s="46" customFormat="1" ht="15.75">
      <c r="A185" s="303" t="s">
        <v>238</v>
      </c>
      <c r="B185" s="297" t="s">
        <v>90</v>
      </c>
      <c r="C185" s="304"/>
      <c r="D185" s="305">
        <v>21980</v>
      </c>
      <c r="E185" s="306"/>
      <c r="F185" s="307">
        <f>D185-E185</f>
        <v>21980</v>
      </c>
      <c r="G185" s="70">
        <v>1430</v>
      </c>
      <c r="H185" s="70">
        <f>E185+G185</f>
        <v>1430</v>
      </c>
      <c r="I185" s="213"/>
      <c r="J185" s="308">
        <f>F185-G185</f>
        <v>20550</v>
      </c>
      <c r="K185" s="98"/>
      <c r="L185" s="224"/>
    </row>
    <row r="186" spans="1:12" s="46" customFormat="1" ht="15.75">
      <c r="A186" s="405" t="s">
        <v>415</v>
      </c>
      <c r="B186" s="402" t="s">
        <v>433</v>
      </c>
      <c r="C186" s="304"/>
      <c r="D186" s="305">
        <v>22080</v>
      </c>
      <c r="E186" s="306"/>
      <c r="F186" s="307">
        <f>D186-E186</f>
        <v>22080</v>
      </c>
      <c r="G186" s="70">
        <v>1430</v>
      </c>
      <c r="H186" s="70">
        <f>E186+G186</f>
        <v>1430</v>
      </c>
      <c r="I186" s="213"/>
      <c r="J186" s="308">
        <f>F186-G186</f>
        <v>20650</v>
      </c>
      <c r="K186" s="98"/>
      <c r="L186" s="224"/>
    </row>
    <row r="187" spans="1:12" s="46" customFormat="1" ht="15.75">
      <c r="A187" s="404" t="s">
        <v>234</v>
      </c>
      <c r="B187" s="402" t="s">
        <v>91</v>
      </c>
      <c r="C187" s="304"/>
      <c r="D187" s="305">
        <v>22350</v>
      </c>
      <c r="E187" s="306"/>
      <c r="F187" s="307">
        <f>D187-E187</f>
        <v>22350</v>
      </c>
      <c r="G187" s="70">
        <v>1430</v>
      </c>
      <c r="H187" s="70">
        <f>E187+G187</f>
        <v>1430</v>
      </c>
      <c r="I187" s="213"/>
      <c r="J187" s="308">
        <f>F187-G187</f>
        <v>20920</v>
      </c>
      <c r="K187" s="98"/>
      <c r="L187" s="224"/>
    </row>
    <row r="188" spans="1:12" s="46" customFormat="1" ht="16.5" thickBot="1">
      <c r="A188" s="406" t="s">
        <v>416</v>
      </c>
      <c r="B188" s="407" t="s">
        <v>434</v>
      </c>
      <c r="C188" s="309"/>
      <c r="D188" s="260">
        <v>22450</v>
      </c>
      <c r="E188" s="310"/>
      <c r="F188" s="246">
        <f>D188-E188</f>
        <v>22450</v>
      </c>
      <c r="G188" s="247">
        <v>1430</v>
      </c>
      <c r="H188" s="247">
        <f>E188+G188</f>
        <v>1430</v>
      </c>
      <c r="I188" s="311"/>
      <c r="J188" s="312">
        <f>F188-G188</f>
        <v>21020</v>
      </c>
      <c r="K188" s="98"/>
      <c r="L188" s="224"/>
    </row>
    <row r="189" spans="1:12" s="15" customFormat="1" ht="16.5" thickTop="1">
      <c r="A189" s="217" t="s">
        <v>130</v>
      </c>
      <c r="B189" s="218"/>
      <c r="C189" s="219"/>
      <c r="D189" s="220"/>
      <c r="E189" s="221"/>
      <c r="F189" s="222"/>
      <c r="G189" s="221"/>
      <c r="H189" s="221"/>
      <c r="I189" s="221"/>
      <c r="J189" s="222"/>
      <c r="K189" s="8"/>
      <c r="L189" s="226"/>
    </row>
    <row r="190" spans="1:11" s="15" customFormat="1" ht="9.75" customHeight="1" thickBot="1">
      <c r="A190" s="218"/>
      <c r="B190" s="218"/>
      <c r="C190" s="219"/>
      <c r="D190" s="220"/>
      <c r="E190" s="93"/>
      <c r="F190" s="94"/>
      <c r="G190" s="93"/>
      <c r="H190" s="93"/>
      <c r="I190" s="93"/>
      <c r="J190" s="94"/>
      <c r="K190" s="8"/>
    </row>
    <row r="191" spans="1:11" s="22" customFormat="1" ht="26.25" customHeight="1" thickBot="1" thickTop="1">
      <c r="A191" s="32" t="s">
        <v>1</v>
      </c>
      <c r="B191" s="23" t="s">
        <v>259</v>
      </c>
      <c r="C191" s="24"/>
      <c r="D191" s="103"/>
      <c r="E191" s="42"/>
      <c r="F191" s="42"/>
      <c r="G191" s="42"/>
      <c r="H191" s="42"/>
      <c r="I191" s="42"/>
      <c r="J191" s="30"/>
      <c r="K191" s="46"/>
    </row>
    <row r="192" spans="1:10" s="33" customFormat="1" ht="15.75" customHeight="1" thickBot="1" thickTop="1">
      <c r="A192" s="383" t="s">
        <v>263</v>
      </c>
      <c r="B192" s="262"/>
      <c r="C192" s="262"/>
      <c r="D192" s="263"/>
      <c r="E192" s="264"/>
      <c r="F192" s="264"/>
      <c r="G192" s="264"/>
      <c r="H192" s="264"/>
      <c r="I192" s="264"/>
      <c r="J192" s="379"/>
    </row>
    <row r="193" spans="1:11" s="7" customFormat="1" ht="15.75" customHeight="1" thickTop="1">
      <c r="A193" s="384" t="s">
        <v>294</v>
      </c>
      <c r="B193" s="380" t="s">
        <v>277</v>
      </c>
      <c r="C193" s="388" t="s">
        <v>4</v>
      </c>
      <c r="D193" s="314">
        <v>28390</v>
      </c>
      <c r="E193" s="319"/>
      <c r="F193" s="320">
        <f>D193-E193</f>
        <v>28390</v>
      </c>
      <c r="G193" s="321">
        <v>1430</v>
      </c>
      <c r="H193" s="321">
        <f>E193+G193</f>
        <v>1430</v>
      </c>
      <c r="I193" s="213"/>
      <c r="J193" s="308">
        <f>F193-G193</f>
        <v>26960</v>
      </c>
      <c r="K193" s="46"/>
    </row>
    <row r="194" spans="1:11" s="7" customFormat="1" ht="15.75" customHeight="1">
      <c r="A194" s="384" t="s">
        <v>295</v>
      </c>
      <c r="B194" s="380" t="s">
        <v>278</v>
      </c>
      <c r="C194" s="388" t="s">
        <v>4</v>
      </c>
      <c r="D194" s="305">
        <v>30390</v>
      </c>
      <c r="E194" s="73"/>
      <c r="F194" s="243">
        <f>D194-E194</f>
        <v>30390</v>
      </c>
      <c r="G194" s="70">
        <v>1430</v>
      </c>
      <c r="H194" s="70">
        <f>E194+G194</f>
        <v>1430</v>
      </c>
      <c r="I194" s="213"/>
      <c r="J194" s="71">
        <f>F194-G194</f>
        <v>28960</v>
      </c>
      <c r="K194" s="46"/>
    </row>
    <row r="195" spans="1:11" s="7" customFormat="1" ht="15.75" customHeight="1">
      <c r="A195" s="384" t="s">
        <v>296</v>
      </c>
      <c r="B195" s="380" t="s">
        <v>308</v>
      </c>
      <c r="C195" s="318"/>
      <c r="D195" s="305">
        <v>31590</v>
      </c>
      <c r="E195" s="73"/>
      <c r="F195" s="243">
        <f>D195-E195</f>
        <v>31590</v>
      </c>
      <c r="G195" s="70">
        <v>1430</v>
      </c>
      <c r="H195" s="70">
        <f>E195+G195</f>
        <v>1430</v>
      </c>
      <c r="I195" s="213"/>
      <c r="J195" s="71">
        <f>F195-G195</f>
        <v>30160</v>
      </c>
      <c r="K195" s="46"/>
    </row>
    <row r="196" spans="1:10" ht="15.75" customHeight="1" thickBot="1">
      <c r="A196" s="386" t="s">
        <v>297</v>
      </c>
      <c r="B196" s="381" t="s">
        <v>279</v>
      </c>
      <c r="C196" s="389" t="s">
        <v>4</v>
      </c>
      <c r="D196" s="299">
        <v>34890</v>
      </c>
      <c r="E196" s="78"/>
      <c r="F196" s="243">
        <f>D196-E196</f>
        <v>34890</v>
      </c>
      <c r="G196" s="76">
        <v>1430</v>
      </c>
      <c r="H196" s="70">
        <f>E196+G196</f>
        <v>1430</v>
      </c>
      <c r="I196" s="213"/>
      <c r="J196" s="71">
        <f>F196-G196</f>
        <v>33460</v>
      </c>
    </row>
    <row r="197" spans="1:10" s="33" customFormat="1" ht="15.75" customHeight="1" thickBot="1" thickTop="1">
      <c r="A197" s="383" t="s">
        <v>264</v>
      </c>
      <c r="B197" s="262"/>
      <c r="C197" s="262"/>
      <c r="D197" s="263"/>
      <c r="E197" s="264"/>
      <c r="F197" s="264"/>
      <c r="G197" s="264"/>
      <c r="H197" s="264"/>
      <c r="I197" s="264"/>
      <c r="J197" s="379"/>
    </row>
    <row r="198" spans="1:11" s="7" customFormat="1" ht="15.75" customHeight="1" thickTop="1">
      <c r="A198" s="384" t="s">
        <v>298</v>
      </c>
      <c r="B198" s="380" t="s">
        <v>280</v>
      </c>
      <c r="C198" s="388" t="s">
        <v>4</v>
      </c>
      <c r="D198" s="314">
        <v>32290</v>
      </c>
      <c r="E198" s="319"/>
      <c r="F198" s="320">
        <f>D198-E198</f>
        <v>32290</v>
      </c>
      <c r="G198" s="321">
        <v>1430</v>
      </c>
      <c r="H198" s="321">
        <f>E198+G198</f>
        <v>1430</v>
      </c>
      <c r="I198" s="213"/>
      <c r="J198" s="308">
        <f>F198-G198</f>
        <v>30860</v>
      </c>
      <c r="K198" s="46"/>
    </row>
    <row r="199" spans="1:11" s="7" customFormat="1" ht="15.75" customHeight="1">
      <c r="A199" s="384" t="s">
        <v>299</v>
      </c>
      <c r="B199" s="380" t="s">
        <v>309</v>
      </c>
      <c r="C199" s="318"/>
      <c r="D199" s="305">
        <v>33490</v>
      </c>
      <c r="E199" s="73"/>
      <c r="F199" s="243">
        <f>D199-E199</f>
        <v>33490</v>
      </c>
      <c r="G199" s="70">
        <v>1430</v>
      </c>
      <c r="H199" s="70">
        <f>E199+G199</f>
        <v>1430</v>
      </c>
      <c r="I199" s="213"/>
      <c r="J199" s="71">
        <f>F199-G199</f>
        <v>32060</v>
      </c>
      <c r="K199" s="46"/>
    </row>
    <row r="200" spans="1:11" s="7" customFormat="1" ht="15.75" customHeight="1" thickBot="1">
      <c r="A200" s="384" t="s">
        <v>300</v>
      </c>
      <c r="B200" s="381" t="s">
        <v>281</v>
      </c>
      <c r="C200" s="388" t="s">
        <v>4</v>
      </c>
      <c r="D200" s="305">
        <v>36790</v>
      </c>
      <c r="E200" s="73"/>
      <c r="F200" s="243">
        <f>D200-E200</f>
        <v>36790</v>
      </c>
      <c r="G200" s="70">
        <v>1430</v>
      </c>
      <c r="H200" s="70">
        <f>E200+G200</f>
        <v>1430</v>
      </c>
      <c r="I200" s="213"/>
      <c r="J200" s="71">
        <f>F200-G200</f>
        <v>35360</v>
      </c>
      <c r="K200" s="46"/>
    </row>
    <row r="201" spans="1:10" s="33" customFormat="1" ht="15.75" customHeight="1" thickBot="1" thickTop="1">
      <c r="A201" s="383" t="s">
        <v>265</v>
      </c>
      <c r="B201" s="262"/>
      <c r="C201" s="262"/>
      <c r="D201" s="263"/>
      <c r="E201" s="264"/>
      <c r="F201" s="264"/>
      <c r="G201" s="264"/>
      <c r="H201" s="264"/>
      <c r="I201" s="264"/>
      <c r="J201" s="379"/>
    </row>
    <row r="202" spans="1:11" s="7" customFormat="1" ht="15.75" customHeight="1" thickTop="1">
      <c r="A202" s="384" t="s">
        <v>301</v>
      </c>
      <c r="B202" s="380" t="s">
        <v>282</v>
      </c>
      <c r="C202" s="388" t="s">
        <v>4</v>
      </c>
      <c r="D202" s="314">
        <v>32790</v>
      </c>
      <c r="E202" s="319"/>
      <c r="F202" s="320">
        <f>D202-E202</f>
        <v>32790</v>
      </c>
      <c r="G202" s="321">
        <v>1430</v>
      </c>
      <c r="H202" s="321">
        <f>E202+G202</f>
        <v>1430</v>
      </c>
      <c r="I202" s="213"/>
      <c r="J202" s="308">
        <f>F202-G202</f>
        <v>31360</v>
      </c>
      <c r="K202" s="46"/>
    </row>
    <row r="203" spans="1:11" s="7" customFormat="1" ht="15.75" customHeight="1">
      <c r="A203" s="384" t="s">
        <v>302</v>
      </c>
      <c r="B203" s="380" t="s">
        <v>310</v>
      </c>
      <c r="C203" s="388" t="s">
        <v>4</v>
      </c>
      <c r="D203" s="305">
        <v>33990</v>
      </c>
      <c r="E203" s="73"/>
      <c r="F203" s="243">
        <f>D203-E203</f>
        <v>33990</v>
      </c>
      <c r="G203" s="70">
        <v>1430</v>
      </c>
      <c r="H203" s="70">
        <f>E203+G203</f>
        <v>1430</v>
      </c>
      <c r="I203" s="213"/>
      <c r="J203" s="71">
        <f>F203-G203</f>
        <v>32560</v>
      </c>
      <c r="K203" s="46"/>
    </row>
    <row r="204" spans="1:11" s="7" customFormat="1" ht="15.75" customHeight="1" thickBot="1">
      <c r="A204" s="387" t="s">
        <v>303</v>
      </c>
      <c r="B204" s="382" t="s">
        <v>283</v>
      </c>
      <c r="C204" s="390" t="s">
        <v>4</v>
      </c>
      <c r="D204" s="327">
        <v>37290</v>
      </c>
      <c r="E204" s="88"/>
      <c r="F204" s="246">
        <f>D204-E204</f>
        <v>37290</v>
      </c>
      <c r="G204" s="247">
        <v>1430</v>
      </c>
      <c r="H204" s="247">
        <f>E204+G204</f>
        <v>1430</v>
      </c>
      <c r="I204" s="311"/>
      <c r="J204" s="312">
        <f>F204-G204</f>
        <v>35860</v>
      </c>
      <c r="K204" s="46"/>
    </row>
    <row r="205" spans="1:10" s="33" customFormat="1" ht="15.75" customHeight="1" thickBot="1" thickTop="1">
      <c r="A205" s="383" t="s">
        <v>260</v>
      </c>
      <c r="B205" s="262"/>
      <c r="C205" s="262"/>
      <c r="D205" s="263"/>
      <c r="E205" s="264"/>
      <c r="F205" s="264"/>
      <c r="G205" s="264"/>
      <c r="H205" s="264"/>
      <c r="I205" s="264"/>
      <c r="J205" s="379"/>
    </row>
    <row r="206" spans="1:11" s="7" customFormat="1" ht="15.75" customHeight="1" thickTop="1">
      <c r="A206" s="384" t="s">
        <v>284</v>
      </c>
      <c r="B206" s="380" t="s">
        <v>270</v>
      </c>
      <c r="C206" s="388" t="s">
        <v>4</v>
      </c>
      <c r="D206" s="314">
        <v>29190</v>
      </c>
      <c r="E206" s="319"/>
      <c r="F206" s="320">
        <f>D206-E206</f>
        <v>29190</v>
      </c>
      <c r="G206" s="321">
        <v>1430</v>
      </c>
      <c r="H206" s="321">
        <f>E206+G206</f>
        <v>1430</v>
      </c>
      <c r="I206" s="213"/>
      <c r="J206" s="308">
        <f>F206-G206</f>
        <v>27760</v>
      </c>
      <c r="K206" s="46"/>
    </row>
    <row r="207" spans="1:11" s="7" customFormat="1" ht="15.75" customHeight="1">
      <c r="A207" s="384" t="s">
        <v>285</v>
      </c>
      <c r="B207" s="380" t="s">
        <v>271</v>
      </c>
      <c r="C207" s="388" t="s">
        <v>4</v>
      </c>
      <c r="D207" s="305">
        <v>31840</v>
      </c>
      <c r="E207" s="73"/>
      <c r="F207" s="243">
        <f>D207-E207</f>
        <v>31840</v>
      </c>
      <c r="G207" s="70">
        <v>1430</v>
      </c>
      <c r="H207" s="70">
        <f>E207+G207</f>
        <v>1430</v>
      </c>
      <c r="I207" s="213"/>
      <c r="J207" s="71">
        <f>F207-G207</f>
        <v>30410</v>
      </c>
      <c r="K207" s="46"/>
    </row>
    <row r="208" spans="1:11" s="7" customFormat="1" ht="15.75" customHeight="1">
      <c r="A208" s="384" t="s">
        <v>286</v>
      </c>
      <c r="B208" s="380" t="s">
        <v>305</v>
      </c>
      <c r="C208" s="318"/>
      <c r="D208" s="305">
        <v>33040</v>
      </c>
      <c r="E208" s="73"/>
      <c r="F208" s="243">
        <f>D208-E208</f>
        <v>33040</v>
      </c>
      <c r="G208" s="70">
        <v>1430</v>
      </c>
      <c r="H208" s="70">
        <f>E208+G208</f>
        <v>1430</v>
      </c>
      <c r="I208" s="213"/>
      <c r="J208" s="71">
        <f>F208-G208</f>
        <v>31610</v>
      </c>
      <c r="K208" s="46"/>
    </row>
    <row r="209" spans="1:10" ht="15.75" customHeight="1" thickBot="1">
      <c r="A209" s="386" t="s">
        <v>287</v>
      </c>
      <c r="B209" s="381" t="s">
        <v>272</v>
      </c>
      <c r="C209" s="389" t="s">
        <v>4</v>
      </c>
      <c r="D209" s="299">
        <v>35690</v>
      </c>
      <c r="E209" s="78"/>
      <c r="F209" s="243">
        <f>D209-E209</f>
        <v>35690</v>
      </c>
      <c r="G209" s="76">
        <v>1430</v>
      </c>
      <c r="H209" s="70">
        <f>E209+G209</f>
        <v>1430</v>
      </c>
      <c r="I209" s="213"/>
      <c r="J209" s="71">
        <f>F209-G209</f>
        <v>34260</v>
      </c>
    </row>
    <row r="210" spans="1:10" s="33" customFormat="1" ht="15.75" customHeight="1" thickBot="1" thickTop="1">
      <c r="A210" s="383" t="s">
        <v>261</v>
      </c>
      <c r="B210" s="262"/>
      <c r="C210" s="262"/>
      <c r="D210" s="263"/>
      <c r="E210" s="264"/>
      <c r="F210" s="264"/>
      <c r="G210" s="264"/>
      <c r="H210" s="264"/>
      <c r="I210" s="264"/>
      <c r="J210" s="379"/>
    </row>
    <row r="211" spans="1:11" s="7" customFormat="1" ht="15.75" customHeight="1" thickTop="1">
      <c r="A211" s="384" t="s">
        <v>288</v>
      </c>
      <c r="B211" s="380" t="s">
        <v>273</v>
      </c>
      <c r="C211" s="388" t="s">
        <v>4</v>
      </c>
      <c r="D211" s="314">
        <v>33740</v>
      </c>
      <c r="E211" s="319"/>
      <c r="F211" s="320">
        <f>D211-E211</f>
        <v>33740</v>
      </c>
      <c r="G211" s="321">
        <v>1430</v>
      </c>
      <c r="H211" s="321">
        <f>E211+G211</f>
        <v>1430</v>
      </c>
      <c r="I211" s="213"/>
      <c r="J211" s="308">
        <f>F211-G211</f>
        <v>32310</v>
      </c>
      <c r="K211" s="46"/>
    </row>
    <row r="212" spans="1:11" s="7" customFormat="1" ht="15.75" customHeight="1">
      <c r="A212" s="384" t="s">
        <v>289</v>
      </c>
      <c r="B212" s="380" t="s">
        <v>306</v>
      </c>
      <c r="C212" s="318"/>
      <c r="D212" s="305">
        <v>34940</v>
      </c>
      <c r="E212" s="73"/>
      <c r="F212" s="243">
        <f>D212-E212</f>
        <v>34940</v>
      </c>
      <c r="G212" s="70">
        <v>1430</v>
      </c>
      <c r="H212" s="70">
        <f>E212+G212</f>
        <v>1430</v>
      </c>
      <c r="I212" s="213"/>
      <c r="J212" s="71">
        <f>F212-G212</f>
        <v>33510</v>
      </c>
      <c r="K212" s="46"/>
    </row>
    <row r="213" spans="1:11" s="7" customFormat="1" ht="15.75" customHeight="1" thickBot="1">
      <c r="A213" s="384" t="s">
        <v>290</v>
      </c>
      <c r="B213" s="381" t="s">
        <v>274</v>
      </c>
      <c r="C213" s="388" t="s">
        <v>4</v>
      </c>
      <c r="D213" s="305">
        <v>37590</v>
      </c>
      <c r="E213" s="73"/>
      <c r="F213" s="243">
        <f>D213-E213</f>
        <v>37590</v>
      </c>
      <c r="G213" s="70">
        <v>1430</v>
      </c>
      <c r="H213" s="70">
        <f>E213+G213</f>
        <v>1430</v>
      </c>
      <c r="I213" s="213"/>
      <c r="J213" s="71">
        <f>F213-G213</f>
        <v>36160</v>
      </c>
      <c r="K213" s="46"/>
    </row>
    <row r="214" spans="1:10" s="33" customFormat="1" ht="15.75" customHeight="1" thickBot="1" thickTop="1">
      <c r="A214" s="383" t="s">
        <v>262</v>
      </c>
      <c r="B214" s="262"/>
      <c r="C214" s="262"/>
      <c r="D214" s="263"/>
      <c r="E214" s="264"/>
      <c r="F214" s="264"/>
      <c r="G214" s="264"/>
      <c r="H214" s="264"/>
      <c r="I214" s="264"/>
      <c r="J214" s="379"/>
    </row>
    <row r="215" spans="1:11" s="7" customFormat="1" ht="15.75" customHeight="1" thickTop="1">
      <c r="A215" s="384" t="s">
        <v>291</v>
      </c>
      <c r="B215" s="380" t="s">
        <v>275</v>
      </c>
      <c r="C215" s="388" t="s">
        <v>4</v>
      </c>
      <c r="D215" s="314">
        <v>34240</v>
      </c>
      <c r="E215" s="319"/>
      <c r="F215" s="320">
        <f>D215-E215</f>
        <v>34240</v>
      </c>
      <c r="G215" s="321">
        <v>1430</v>
      </c>
      <c r="H215" s="321">
        <f>E215+G215</f>
        <v>1430</v>
      </c>
      <c r="I215" s="213"/>
      <c r="J215" s="308">
        <f>F215-G215</f>
        <v>32810</v>
      </c>
      <c r="K215" s="46"/>
    </row>
    <row r="216" spans="1:11" s="7" customFormat="1" ht="15.75" customHeight="1">
      <c r="A216" s="384" t="s">
        <v>292</v>
      </c>
      <c r="B216" s="380" t="s">
        <v>307</v>
      </c>
      <c r="C216" s="318"/>
      <c r="D216" s="305">
        <v>35440</v>
      </c>
      <c r="E216" s="73"/>
      <c r="F216" s="243">
        <f>D216-E216</f>
        <v>35440</v>
      </c>
      <c r="G216" s="70">
        <v>1430</v>
      </c>
      <c r="H216" s="70">
        <f>E216+G216</f>
        <v>1430</v>
      </c>
      <c r="I216" s="213"/>
      <c r="J216" s="71">
        <f>F216-G216</f>
        <v>34010</v>
      </c>
      <c r="K216" s="46"/>
    </row>
    <row r="217" spans="1:11" s="7" customFormat="1" ht="15.75" customHeight="1" thickBot="1">
      <c r="A217" s="387" t="s">
        <v>293</v>
      </c>
      <c r="B217" s="382" t="s">
        <v>276</v>
      </c>
      <c r="C217" s="390" t="s">
        <v>4</v>
      </c>
      <c r="D217" s="327">
        <v>38090</v>
      </c>
      <c r="E217" s="88"/>
      <c r="F217" s="246">
        <f>D217-E217</f>
        <v>38090</v>
      </c>
      <c r="G217" s="247">
        <v>1430</v>
      </c>
      <c r="H217" s="247">
        <f>E217+G217</f>
        <v>1430</v>
      </c>
      <c r="I217" s="311"/>
      <c r="J217" s="312">
        <f>F217-G217</f>
        <v>36660</v>
      </c>
      <c r="K217" s="46"/>
    </row>
    <row r="218" spans="1:11" s="15" customFormat="1" ht="16.5" thickTop="1">
      <c r="A218" s="385" t="s">
        <v>304</v>
      </c>
      <c r="B218" s="218"/>
      <c r="C218" s="219"/>
      <c r="D218" s="220"/>
      <c r="E218" s="221"/>
      <c r="F218" s="222"/>
      <c r="G218" s="221"/>
      <c r="H218" s="221"/>
      <c r="I218" s="221"/>
      <c r="J218" s="222"/>
      <c r="K218" s="8"/>
    </row>
    <row r="219" spans="1:11" s="15" customFormat="1" ht="9.75" customHeight="1" thickBot="1">
      <c r="A219" s="218"/>
      <c r="B219" s="218"/>
      <c r="C219" s="219"/>
      <c r="D219" s="220"/>
      <c r="E219" s="93"/>
      <c r="F219" s="94"/>
      <c r="G219" s="93"/>
      <c r="H219" s="93"/>
      <c r="I219" s="93"/>
      <c r="J219" s="94"/>
      <c r="K219" s="8"/>
    </row>
    <row r="220" spans="1:11" s="22" customFormat="1" ht="26.25" customHeight="1" thickBot="1" thickTop="1">
      <c r="A220" s="32" t="s">
        <v>1</v>
      </c>
      <c r="B220" s="23" t="s">
        <v>72</v>
      </c>
      <c r="C220" s="24"/>
      <c r="D220" s="103"/>
      <c r="E220" s="42"/>
      <c r="F220" s="42"/>
      <c r="G220" s="42"/>
      <c r="H220" s="42"/>
      <c r="I220" s="42"/>
      <c r="J220" s="30"/>
      <c r="K220" s="46"/>
    </row>
    <row r="221" spans="1:11" s="7" customFormat="1" ht="15.75" customHeight="1" thickTop="1">
      <c r="A221" s="316" t="s">
        <v>73</v>
      </c>
      <c r="B221" s="317" t="s">
        <v>74</v>
      </c>
      <c r="C221" s="318" t="s">
        <v>15</v>
      </c>
      <c r="D221" s="314" t="s">
        <v>35</v>
      </c>
      <c r="E221" s="319" t="s">
        <v>35</v>
      </c>
      <c r="F221" s="320" t="s">
        <v>35</v>
      </c>
      <c r="G221" s="321" t="s">
        <v>35</v>
      </c>
      <c r="H221" s="321" t="s">
        <v>35</v>
      </c>
      <c r="I221" s="213"/>
      <c r="J221" s="71" t="s">
        <v>35</v>
      </c>
      <c r="K221" s="46"/>
    </row>
    <row r="222" spans="1:11" s="7" customFormat="1" ht="15.75" customHeight="1">
      <c r="A222" s="316" t="s">
        <v>12</v>
      </c>
      <c r="B222" s="317" t="s">
        <v>13</v>
      </c>
      <c r="C222" s="318" t="s">
        <v>15</v>
      </c>
      <c r="D222" s="305" t="s">
        <v>35</v>
      </c>
      <c r="E222" s="73" t="s">
        <v>35</v>
      </c>
      <c r="F222" s="243" t="s">
        <v>35</v>
      </c>
      <c r="G222" s="70" t="s">
        <v>35</v>
      </c>
      <c r="H222" s="70" t="s">
        <v>35</v>
      </c>
      <c r="I222" s="213"/>
      <c r="J222" s="71" t="s">
        <v>35</v>
      </c>
      <c r="K222" s="46"/>
    </row>
    <row r="223" spans="1:11" s="7" customFormat="1" ht="15.75" customHeight="1">
      <c r="A223" s="316" t="s">
        <v>14</v>
      </c>
      <c r="B223" s="317" t="s">
        <v>16</v>
      </c>
      <c r="C223" s="318" t="s">
        <v>15</v>
      </c>
      <c r="D223" s="305" t="s">
        <v>35</v>
      </c>
      <c r="E223" s="73" t="s">
        <v>35</v>
      </c>
      <c r="F223" s="243" t="s">
        <v>35</v>
      </c>
      <c r="G223" s="70" t="s">
        <v>35</v>
      </c>
      <c r="H223" s="70" t="s">
        <v>35</v>
      </c>
      <c r="I223" s="213"/>
      <c r="J223" s="71" t="s">
        <v>35</v>
      </c>
      <c r="K223" s="46"/>
    </row>
    <row r="224" spans="1:10" ht="15.75" customHeight="1">
      <c r="A224" s="313" t="s">
        <v>75</v>
      </c>
      <c r="B224" s="322" t="s">
        <v>76</v>
      </c>
      <c r="C224" s="323" t="s">
        <v>15</v>
      </c>
      <c r="D224" s="299" t="s">
        <v>35</v>
      </c>
      <c r="E224" s="78" t="s">
        <v>35</v>
      </c>
      <c r="F224" s="243" t="s">
        <v>35</v>
      </c>
      <c r="G224" s="76" t="s">
        <v>35</v>
      </c>
      <c r="H224" s="70" t="s">
        <v>35</v>
      </c>
      <c r="I224" s="213"/>
      <c r="J224" s="71" t="s">
        <v>35</v>
      </c>
    </row>
    <row r="225" spans="1:11" s="7" customFormat="1" ht="15.75" customHeight="1" thickBot="1">
      <c r="A225" s="324" t="s">
        <v>77</v>
      </c>
      <c r="B225" s="325" t="s">
        <v>78</v>
      </c>
      <c r="C225" s="326" t="s">
        <v>15</v>
      </c>
      <c r="D225" s="327" t="s">
        <v>35</v>
      </c>
      <c r="E225" s="88" t="s">
        <v>35</v>
      </c>
      <c r="F225" s="246" t="s">
        <v>35</v>
      </c>
      <c r="G225" s="247" t="s">
        <v>35</v>
      </c>
      <c r="H225" s="247" t="s">
        <v>35</v>
      </c>
      <c r="I225" s="311"/>
      <c r="J225" s="312" t="s">
        <v>35</v>
      </c>
      <c r="K225" s="46"/>
    </row>
    <row r="226" spans="1:11" s="15" customFormat="1" ht="16.5" thickTop="1">
      <c r="A226" s="217" t="s">
        <v>132</v>
      </c>
      <c r="B226" s="218"/>
      <c r="C226" s="219"/>
      <c r="D226" s="220"/>
      <c r="E226" s="221"/>
      <c r="F226" s="222"/>
      <c r="G226" s="221"/>
      <c r="H226" s="221"/>
      <c r="I226" s="221"/>
      <c r="J226" s="222"/>
      <c r="K226" s="8"/>
    </row>
    <row r="227" spans="1:11" s="15" customFormat="1" ht="9.75" customHeight="1" thickBot="1">
      <c r="A227" s="218"/>
      <c r="B227" s="218"/>
      <c r="C227" s="219"/>
      <c r="D227" s="220"/>
      <c r="E227" s="93"/>
      <c r="F227" s="94"/>
      <c r="G227" s="93"/>
      <c r="H227" s="93"/>
      <c r="I227" s="93"/>
      <c r="J227" s="94"/>
      <c r="K227" s="8"/>
    </row>
    <row r="228" spans="1:11" s="22" customFormat="1" ht="26.25" customHeight="1" thickBot="1" thickTop="1">
      <c r="A228" s="32" t="s">
        <v>1</v>
      </c>
      <c r="B228" s="23" t="s">
        <v>79</v>
      </c>
      <c r="C228" s="24"/>
      <c r="D228" s="103"/>
      <c r="E228" s="42"/>
      <c r="F228" s="42"/>
      <c r="G228" s="42"/>
      <c r="H228" s="42"/>
      <c r="I228" s="42"/>
      <c r="J228" s="30"/>
      <c r="K228" s="46"/>
    </row>
    <row r="229" spans="1:11" s="7" customFormat="1" ht="15.75" customHeight="1" thickBot="1" thickTop="1">
      <c r="A229" s="328" t="s">
        <v>34</v>
      </c>
      <c r="B229" s="329" t="s">
        <v>33</v>
      </c>
      <c r="C229" s="330" t="s">
        <v>4</v>
      </c>
      <c r="D229" s="331" t="s">
        <v>35</v>
      </c>
      <c r="E229" s="332" t="s">
        <v>35</v>
      </c>
      <c r="F229" s="333" t="s">
        <v>35</v>
      </c>
      <c r="G229" s="334" t="s">
        <v>35</v>
      </c>
      <c r="H229" s="334" t="s">
        <v>35</v>
      </c>
      <c r="I229" s="335"/>
      <c r="J229" s="336" t="s">
        <v>35</v>
      </c>
      <c r="K229" s="46"/>
    </row>
    <row r="230" spans="1:11" s="15" customFormat="1" ht="16.5" thickTop="1">
      <c r="A230" s="217" t="s">
        <v>132</v>
      </c>
      <c r="B230" s="218"/>
      <c r="C230" s="219"/>
      <c r="D230" s="220"/>
      <c r="E230" s="221"/>
      <c r="F230" s="222"/>
      <c r="G230" s="221"/>
      <c r="H230" s="221"/>
      <c r="I230" s="221"/>
      <c r="J230" s="222"/>
      <c r="K230" s="8"/>
    </row>
    <row r="231" spans="1:11" s="15" customFormat="1" ht="11.25" customHeight="1" thickBot="1">
      <c r="A231" s="337"/>
      <c r="B231" s="337"/>
      <c r="C231" s="326"/>
      <c r="D231" s="338"/>
      <c r="E231" s="214"/>
      <c r="F231" s="339"/>
      <c r="G231" s="214"/>
      <c r="H231" s="214"/>
      <c r="I231" s="214"/>
      <c r="J231" s="339"/>
      <c r="K231" s="8"/>
    </row>
    <row r="232" spans="1:11" s="22" customFormat="1" ht="26.25" customHeight="1" thickBot="1" thickTop="1">
      <c r="A232" s="32" t="s">
        <v>1</v>
      </c>
      <c r="B232" s="23" t="s">
        <v>18</v>
      </c>
      <c r="C232" s="24"/>
      <c r="D232" s="103"/>
      <c r="E232" s="42"/>
      <c r="F232" s="42"/>
      <c r="G232" s="42"/>
      <c r="H232" s="42"/>
      <c r="I232" s="42"/>
      <c r="J232" s="30"/>
      <c r="K232" s="46"/>
    </row>
    <row r="233" spans="1:11" s="7" customFormat="1" ht="15.75" customHeight="1" thickBot="1" thickTop="1">
      <c r="A233" s="48" t="s">
        <v>10</v>
      </c>
      <c r="B233" s="96" t="s">
        <v>11</v>
      </c>
      <c r="C233" s="97" t="s">
        <v>4</v>
      </c>
      <c r="D233" s="56" t="s">
        <v>35</v>
      </c>
      <c r="E233" s="53" t="s">
        <v>35</v>
      </c>
      <c r="F233" s="52" t="s">
        <v>35</v>
      </c>
      <c r="G233" s="41" t="s">
        <v>35</v>
      </c>
      <c r="H233" s="41" t="s">
        <v>35</v>
      </c>
      <c r="I233" s="215"/>
      <c r="J233" s="44" t="s">
        <v>35</v>
      </c>
      <c r="K233" s="46"/>
    </row>
    <row r="234" spans="1:11" s="15" customFormat="1" ht="16.5" thickTop="1">
      <c r="A234" s="217" t="s">
        <v>132</v>
      </c>
      <c r="B234" s="218"/>
      <c r="C234" s="219"/>
      <c r="D234" s="220"/>
      <c r="E234" s="221"/>
      <c r="F234" s="222"/>
      <c r="G234" s="221"/>
      <c r="H234" s="221"/>
      <c r="I234" s="221"/>
      <c r="J234" s="222"/>
      <c r="K234" s="8"/>
    </row>
    <row r="235" spans="1:11" s="15" customFormat="1" ht="11.25" customHeight="1" thickBot="1">
      <c r="A235" s="218"/>
      <c r="B235" s="218"/>
      <c r="C235" s="219"/>
      <c r="D235" s="220"/>
      <c r="E235" s="93"/>
      <c r="F235" s="94"/>
      <c r="G235" s="93"/>
      <c r="H235" s="93"/>
      <c r="I235" s="93"/>
      <c r="J235" s="94"/>
      <c r="K235" s="8"/>
    </row>
    <row r="236" spans="1:11" s="22" customFormat="1" ht="26.25" customHeight="1" thickBot="1" thickTop="1">
      <c r="A236" s="32" t="s">
        <v>1</v>
      </c>
      <c r="B236" s="23" t="s">
        <v>80</v>
      </c>
      <c r="C236" s="24"/>
      <c r="D236" s="103"/>
      <c r="E236" s="42"/>
      <c r="F236" s="42"/>
      <c r="G236" s="42"/>
      <c r="H236" s="42"/>
      <c r="I236" s="42"/>
      <c r="J236" s="30"/>
      <c r="K236" s="46"/>
    </row>
    <row r="237" spans="1:10" ht="15.75" customHeight="1" thickBot="1" thickTop="1">
      <c r="A237" s="48" t="s">
        <v>8</v>
      </c>
      <c r="B237" s="96" t="s">
        <v>81</v>
      </c>
      <c r="C237" s="97"/>
      <c r="D237" s="56" t="s">
        <v>35</v>
      </c>
      <c r="E237" s="53" t="s">
        <v>35</v>
      </c>
      <c r="F237" s="52" t="s">
        <v>35</v>
      </c>
      <c r="G237" s="41" t="s">
        <v>35</v>
      </c>
      <c r="H237" s="41" t="s">
        <v>35</v>
      </c>
      <c r="I237" s="215"/>
      <c r="J237" s="44" t="s">
        <v>35</v>
      </c>
    </row>
    <row r="238" spans="1:11" s="15" customFormat="1" ht="16.5" thickTop="1">
      <c r="A238" s="217" t="s">
        <v>131</v>
      </c>
      <c r="B238" s="218"/>
      <c r="C238" s="219"/>
      <c r="D238" s="220"/>
      <c r="E238" s="221"/>
      <c r="F238" s="222"/>
      <c r="G238" s="221"/>
      <c r="H238" s="221"/>
      <c r="I238" s="221"/>
      <c r="J238" s="222"/>
      <c r="K238" s="8"/>
    </row>
    <row r="239" spans="1:11" s="15" customFormat="1" ht="9.75" customHeight="1" thickBot="1">
      <c r="A239" s="218"/>
      <c r="B239" s="218"/>
      <c r="C239" s="219"/>
      <c r="D239" s="220"/>
      <c r="E239" s="93"/>
      <c r="F239" s="94"/>
      <c r="G239" s="93"/>
      <c r="H239" s="93"/>
      <c r="I239" s="93"/>
      <c r="J239" s="94"/>
      <c r="K239" s="8"/>
    </row>
    <row r="240" spans="1:11" s="22" customFormat="1" ht="26.25" customHeight="1" thickBot="1" thickTop="1">
      <c r="A240" s="32" t="s">
        <v>1</v>
      </c>
      <c r="B240" s="23" t="s">
        <v>82</v>
      </c>
      <c r="C240" s="24"/>
      <c r="D240" s="103"/>
      <c r="E240" s="42"/>
      <c r="F240" s="42"/>
      <c r="G240" s="42"/>
      <c r="H240" s="42"/>
      <c r="I240" s="42"/>
      <c r="J240" s="30"/>
      <c r="K240" s="46"/>
    </row>
    <row r="241" spans="1:11" s="7" customFormat="1" ht="15.75" customHeight="1" thickTop="1">
      <c r="A241" s="10" t="s">
        <v>83</v>
      </c>
      <c r="B241" s="11" t="s">
        <v>84</v>
      </c>
      <c r="C241" s="14" t="s">
        <v>4</v>
      </c>
      <c r="D241" s="99" t="s">
        <v>35</v>
      </c>
      <c r="E241" s="54" t="s">
        <v>35</v>
      </c>
      <c r="F241" s="95" t="s">
        <v>35</v>
      </c>
      <c r="G241" s="43" t="s">
        <v>35</v>
      </c>
      <c r="H241" s="38" t="s">
        <v>35</v>
      </c>
      <c r="I241" s="212"/>
      <c r="J241" s="27" t="s">
        <v>35</v>
      </c>
      <c r="K241" s="46"/>
    </row>
    <row r="242" spans="1:11" s="7" customFormat="1" ht="15.75" customHeight="1" thickBot="1">
      <c r="A242" s="48" t="s">
        <v>85</v>
      </c>
      <c r="B242" s="96" t="s">
        <v>86</v>
      </c>
      <c r="C242" s="97" t="s">
        <v>4</v>
      </c>
      <c r="D242" s="56" t="s">
        <v>35</v>
      </c>
      <c r="E242" s="53" t="s">
        <v>35</v>
      </c>
      <c r="F242" s="52" t="s">
        <v>35</v>
      </c>
      <c r="G242" s="41" t="s">
        <v>35</v>
      </c>
      <c r="H242" s="41" t="s">
        <v>35</v>
      </c>
      <c r="I242" s="215"/>
      <c r="J242" s="44" t="s">
        <v>35</v>
      </c>
      <c r="K242" s="46"/>
    </row>
    <row r="243" spans="1:11" s="15" customFormat="1" ht="9.75" customHeight="1" thickTop="1">
      <c r="A243" s="218"/>
      <c r="B243" s="218"/>
      <c r="C243" s="219"/>
      <c r="D243" s="340"/>
      <c r="E243" s="93"/>
      <c r="F243" s="94"/>
      <c r="G243" s="93"/>
      <c r="H243" s="93"/>
      <c r="I243" s="93"/>
      <c r="J243" s="94"/>
      <c r="K243" s="8"/>
    </row>
    <row r="244" spans="1:11" s="7" customFormat="1" ht="15">
      <c r="A244" s="341" t="s">
        <v>36</v>
      </c>
      <c r="B244" s="218"/>
      <c r="C244" s="219"/>
      <c r="D244" s="220"/>
      <c r="E244" s="93"/>
      <c r="F244" s="315"/>
      <c r="G244" s="93"/>
      <c r="H244" s="93"/>
      <c r="I244" s="93"/>
      <c r="J244" s="315"/>
      <c r="K244" s="46"/>
    </row>
    <row r="245" spans="1:11" s="7" customFormat="1" ht="6" customHeight="1">
      <c r="A245" s="342"/>
      <c r="B245" s="218"/>
      <c r="C245" s="219"/>
      <c r="D245" s="220"/>
      <c r="E245" s="93"/>
      <c r="F245" s="315"/>
      <c r="G245" s="93"/>
      <c r="H245" s="93"/>
      <c r="I245" s="93"/>
      <c r="J245" s="315"/>
      <c r="K245" s="46"/>
    </row>
    <row r="246" spans="1:11" s="7" customFormat="1" ht="12.75">
      <c r="A246" s="343" t="s">
        <v>7</v>
      </c>
      <c r="B246" s="218"/>
      <c r="C246" s="219"/>
      <c r="D246" s="344"/>
      <c r="E246" s="345"/>
      <c r="F246" s="315"/>
      <c r="G246" s="345"/>
      <c r="H246" s="345"/>
      <c r="I246" s="345"/>
      <c r="J246" s="315"/>
      <c r="K246" s="46"/>
    </row>
    <row r="247" spans="1:11" s="7" customFormat="1" ht="9" customHeight="1" thickBot="1">
      <c r="A247" s="343"/>
      <c r="B247" s="218"/>
      <c r="C247" s="219"/>
      <c r="D247" s="344"/>
      <c r="E247" s="345"/>
      <c r="F247" s="315"/>
      <c r="G247" s="345"/>
      <c r="H247" s="345"/>
      <c r="I247" s="345"/>
      <c r="J247" s="315"/>
      <c r="K247" s="46"/>
    </row>
    <row r="248" spans="1:10" ht="21.75" customHeight="1" thickTop="1">
      <c r="A248" s="55" t="s">
        <v>17</v>
      </c>
      <c r="B248" s="59"/>
      <c r="C248" s="60"/>
      <c r="D248" s="346"/>
      <c r="E248" s="347"/>
      <c r="F248" s="348"/>
      <c r="G248" s="347"/>
      <c r="H248" s="347"/>
      <c r="I248" s="347"/>
      <c r="J248" s="348"/>
    </row>
    <row r="249" spans="1:11" s="22" customFormat="1" ht="16.5" customHeight="1" thickBot="1">
      <c r="A249" s="63" t="s">
        <v>71</v>
      </c>
      <c r="B249" s="61"/>
      <c r="C249" s="62"/>
      <c r="D249" s="349"/>
      <c r="E249" s="350"/>
      <c r="F249" s="349"/>
      <c r="G249" s="350"/>
      <c r="H249" s="350"/>
      <c r="I249" s="350"/>
      <c r="J249" s="349"/>
      <c r="K249" s="46"/>
    </row>
    <row r="250" spans="1:11" s="4" customFormat="1" ht="13.5" thickTop="1">
      <c r="A250" s="6"/>
      <c r="B250" s="6"/>
      <c r="C250" s="12"/>
      <c r="D250" s="9"/>
      <c r="E250" s="35"/>
      <c r="G250" s="35"/>
      <c r="H250" s="35"/>
      <c r="I250" s="35"/>
      <c r="K250" s="46"/>
    </row>
    <row r="251" spans="1:11" s="4" customFormat="1" ht="12.75">
      <c r="A251" s="6"/>
      <c r="B251" s="6"/>
      <c r="C251" s="12"/>
      <c r="D251" s="9"/>
      <c r="E251" s="35"/>
      <c r="G251" s="35"/>
      <c r="H251" s="35"/>
      <c r="I251" s="35"/>
      <c r="K251" s="46"/>
    </row>
    <row r="252" spans="1:11" s="4" customFormat="1" ht="12.75">
      <c r="A252" s="6"/>
      <c r="B252" s="6"/>
      <c r="C252" s="12"/>
      <c r="D252" s="9"/>
      <c r="E252" s="35"/>
      <c r="G252" s="35"/>
      <c r="H252" s="35"/>
      <c r="I252" s="35"/>
      <c r="K252" s="46"/>
    </row>
    <row r="253" spans="1:11" s="4" customFormat="1" ht="12.75">
      <c r="A253" s="6"/>
      <c r="B253" s="6"/>
      <c r="C253" s="12"/>
      <c r="D253" s="9"/>
      <c r="E253" s="35"/>
      <c r="G253" s="35"/>
      <c r="H253" s="35"/>
      <c r="I253" s="35"/>
      <c r="K253" s="46"/>
    </row>
    <row r="254" spans="1:11" s="4" customFormat="1" ht="12.75">
      <c r="A254" s="6"/>
      <c r="B254" s="6"/>
      <c r="C254" s="12"/>
      <c r="D254" s="9"/>
      <c r="E254" s="35"/>
      <c r="G254" s="35"/>
      <c r="H254" s="35"/>
      <c r="I254" s="35"/>
      <c r="K254" s="46"/>
    </row>
    <row r="255" spans="1:11" s="4" customFormat="1" ht="12.75">
      <c r="A255" s="6"/>
      <c r="B255" s="6"/>
      <c r="C255" s="12"/>
      <c r="D255" s="13"/>
      <c r="E255" s="35"/>
      <c r="G255" s="35"/>
      <c r="H255" s="35"/>
      <c r="I255" s="35"/>
      <c r="K255" s="46"/>
    </row>
    <row r="256" spans="1:11" s="4" customFormat="1" ht="12.75">
      <c r="A256" s="6"/>
      <c r="B256" s="6"/>
      <c r="C256" s="12"/>
      <c r="D256" s="13"/>
      <c r="E256" s="35"/>
      <c r="G256" s="35"/>
      <c r="H256" s="35"/>
      <c r="I256" s="35"/>
      <c r="K256" s="46"/>
    </row>
    <row r="257" spans="1:11" s="4" customFormat="1" ht="12.75">
      <c r="A257" s="6"/>
      <c r="B257" s="6"/>
      <c r="C257" s="12"/>
      <c r="D257" s="13"/>
      <c r="E257" s="35"/>
      <c r="G257" s="35"/>
      <c r="H257" s="35"/>
      <c r="I257" s="35"/>
      <c r="K257" s="46"/>
    </row>
    <row r="258" spans="1:11" s="4" customFormat="1" ht="12.75">
      <c r="A258" s="6"/>
      <c r="B258" s="6"/>
      <c r="C258" s="12"/>
      <c r="D258" s="13"/>
      <c r="E258" s="35"/>
      <c r="G258" s="35"/>
      <c r="H258" s="35"/>
      <c r="I258" s="35"/>
      <c r="K258" s="46"/>
    </row>
  </sheetData>
  <sheetProtection/>
  <mergeCells count="9">
    <mergeCell ref="B107:C107"/>
    <mergeCell ref="B123:C123"/>
    <mergeCell ref="B139:C139"/>
    <mergeCell ref="B147:C147"/>
    <mergeCell ref="B173:C173"/>
    <mergeCell ref="B170:C170"/>
    <mergeCell ref="B131:C131"/>
    <mergeCell ref="B158:C158"/>
    <mergeCell ref="B115:C115"/>
  </mergeCells>
  <printOptions horizontalCentered="1"/>
  <pageMargins left="0.1968503937007874" right="0.1968503937007874" top="0.2362204724409449" bottom="0.1968503937007874" header="0.1968503937007874" footer="0.1968503937007874"/>
  <pageSetup fitToHeight="7" horizontalDpi="600" verticalDpi="600" orientation="portrait" paperSize="9" scale="51" r:id="rId1"/>
  <rowBreaks count="3" manualBreakCount="3">
    <brk id="60" max="9" man="1"/>
    <brk id="155" max="9" man="1"/>
    <brk id="2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85" zoomScaleNormal="85" zoomScaleSheetLayoutView="55" zoomScalePageLayoutView="0" workbookViewId="0" topLeftCell="A7">
      <selection activeCell="A3" sqref="A3:C3"/>
    </sheetView>
  </sheetViews>
  <sheetFormatPr defaultColWidth="9.140625" defaultRowHeight="12.75"/>
  <cols>
    <col min="1" max="1" width="11.7109375" style="141" customWidth="1"/>
    <col min="2" max="2" width="41.7109375" style="141" customWidth="1"/>
    <col min="3" max="3" width="4.57421875" style="141" customWidth="1"/>
    <col min="4" max="4" width="14.57421875" style="141" customWidth="1"/>
    <col min="5" max="5" width="12.00390625" style="141" bestFit="1" customWidth="1"/>
    <col min="6" max="6" width="20.00390625" style="141" customWidth="1"/>
    <col min="7" max="7" width="12.28125" style="141" bestFit="1" customWidth="1"/>
    <col min="8" max="8" width="18.8515625" style="141" customWidth="1"/>
    <col min="9" max="9" width="14.57421875" style="141" customWidth="1"/>
    <col min="10" max="10" width="2.57421875" style="141" customWidth="1"/>
    <col min="11" max="16384" width="9.140625" style="141" customWidth="1"/>
  </cols>
  <sheetData>
    <row r="1" spans="1:9" s="116" customFormat="1" ht="25.5" customHeight="1" thickBot="1" thickTop="1">
      <c r="A1" s="111" t="s">
        <v>2</v>
      </c>
      <c r="B1" s="112"/>
      <c r="C1" s="113"/>
      <c r="D1" s="114"/>
      <c r="E1" s="114"/>
      <c r="F1" s="114"/>
      <c r="G1" s="114"/>
      <c r="H1" s="114"/>
      <c r="I1" s="115" t="s">
        <v>429</v>
      </c>
    </row>
    <row r="2" spans="1:9" s="122" customFormat="1" ht="7.5" customHeight="1" thickBot="1" thickTop="1">
      <c r="A2" s="117"/>
      <c r="B2" s="118"/>
      <c r="C2" s="119"/>
      <c r="D2" s="120"/>
      <c r="E2" s="121"/>
      <c r="F2" s="119"/>
      <c r="G2" s="121"/>
      <c r="H2" s="121"/>
      <c r="I2" s="119"/>
    </row>
    <row r="3" spans="1:9" s="122" customFormat="1" ht="65.25" thickBot="1" thickTop="1">
      <c r="A3" s="447" t="s">
        <v>133</v>
      </c>
      <c r="B3" s="448"/>
      <c r="C3" s="448"/>
      <c r="D3" s="123" t="s">
        <v>25</v>
      </c>
      <c r="E3" s="124" t="s">
        <v>54</v>
      </c>
      <c r="F3" s="125" t="s">
        <v>87</v>
      </c>
      <c r="G3" s="126" t="s">
        <v>39</v>
      </c>
      <c r="H3" s="126" t="s">
        <v>55</v>
      </c>
      <c r="I3" s="127" t="s">
        <v>40</v>
      </c>
    </row>
    <row r="4" spans="1:8" ht="9.75" customHeight="1" thickBot="1" thickTop="1">
      <c r="A4" s="137"/>
      <c r="B4" s="137"/>
      <c r="C4" s="138"/>
      <c r="D4" s="139"/>
      <c r="E4" s="140"/>
      <c r="G4" s="142"/>
      <c r="H4" s="140"/>
    </row>
    <row r="5" spans="1:9" s="136" customFormat="1" ht="24" customHeight="1" thickBot="1" thickTop="1">
      <c r="A5" s="128" t="s">
        <v>70</v>
      </c>
      <c r="B5" s="129" t="s">
        <v>134</v>
      </c>
      <c r="C5" s="130"/>
      <c r="D5" s="131"/>
      <c r="E5" s="132"/>
      <c r="F5" s="133"/>
      <c r="G5" s="133"/>
      <c r="H5" s="132"/>
      <c r="I5" s="134"/>
    </row>
    <row r="6" spans="1:12" ht="15.75" customHeight="1" thickTop="1">
      <c r="A6" s="143" t="s">
        <v>241</v>
      </c>
      <c r="B6" s="144" t="s">
        <v>135</v>
      </c>
      <c r="C6" s="145"/>
      <c r="D6" s="146">
        <v>26500</v>
      </c>
      <c r="E6" s="147">
        <v>2300</v>
      </c>
      <c r="F6" s="148">
        <f>D6-E6</f>
        <v>24200</v>
      </c>
      <c r="G6" s="149">
        <v>560</v>
      </c>
      <c r="H6" s="150">
        <f>E6+G6</f>
        <v>2860</v>
      </c>
      <c r="I6" s="151">
        <f>F6-G6</f>
        <v>23640</v>
      </c>
      <c r="J6" s="135"/>
      <c r="K6" s="135"/>
      <c r="L6" s="135"/>
    </row>
    <row r="7" spans="1:12" ht="15.75" customHeight="1">
      <c r="A7" s="408" t="s">
        <v>417</v>
      </c>
      <c r="B7" s="413" t="s">
        <v>435</v>
      </c>
      <c r="C7" s="145"/>
      <c r="D7" s="411">
        <f>26500+250</f>
        <v>26750</v>
      </c>
      <c r="E7" s="412">
        <v>2300</v>
      </c>
      <c r="F7" s="414">
        <f>D7-E7</f>
        <v>24450</v>
      </c>
      <c r="G7" s="417">
        <v>560</v>
      </c>
      <c r="H7" s="416">
        <f>E7+G7</f>
        <v>2860</v>
      </c>
      <c r="I7" s="415">
        <f>F7-G7</f>
        <v>23890</v>
      </c>
      <c r="J7" s="135"/>
      <c r="K7" s="135"/>
      <c r="L7" s="135"/>
    </row>
    <row r="8" spans="1:12" ht="15.75" customHeight="1">
      <c r="A8" s="143" t="s">
        <v>242</v>
      </c>
      <c r="B8" s="144" t="s">
        <v>136</v>
      </c>
      <c r="C8" s="145"/>
      <c r="D8" s="146">
        <v>28330</v>
      </c>
      <c r="E8" s="147">
        <v>2500</v>
      </c>
      <c r="F8" s="148">
        <f>D8-E8</f>
        <v>25830</v>
      </c>
      <c r="G8" s="149">
        <v>590</v>
      </c>
      <c r="H8" s="150">
        <f>E8+G8</f>
        <v>3090</v>
      </c>
      <c r="I8" s="151">
        <f>F8-G8</f>
        <v>25240</v>
      </c>
      <c r="J8" s="135"/>
      <c r="K8" s="135"/>
      <c r="L8" s="135"/>
    </row>
    <row r="9" spans="1:12" ht="15.75" customHeight="1">
      <c r="A9" s="408" t="s">
        <v>418</v>
      </c>
      <c r="B9" s="413" t="s">
        <v>436</v>
      </c>
      <c r="C9" s="145"/>
      <c r="D9" s="411">
        <f>28330+150</f>
        <v>28480</v>
      </c>
      <c r="E9" s="412">
        <v>2500</v>
      </c>
      <c r="F9" s="414">
        <f>D9-E9</f>
        <v>25980</v>
      </c>
      <c r="G9" s="417">
        <v>590</v>
      </c>
      <c r="H9" s="416">
        <f>E9+G9</f>
        <v>3090</v>
      </c>
      <c r="I9" s="415">
        <f>F9-G9</f>
        <v>25390</v>
      </c>
      <c r="J9" s="135"/>
      <c r="K9" s="135"/>
      <c r="L9" s="135"/>
    </row>
    <row r="10" spans="1:12" ht="15.75" customHeight="1">
      <c r="A10" s="152" t="s">
        <v>250</v>
      </c>
      <c r="B10" s="153" t="s">
        <v>137</v>
      </c>
      <c r="C10" s="154"/>
      <c r="D10" s="155">
        <v>30290</v>
      </c>
      <c r="E10" s="156">
        <v>3200</v>
      </c>
      <c r="F10" s="157">
        <f>D10-E10</f>
        <v>27090</v>
      </c>
      <c r="G10" s="149">
        <v>640</v>
      </c>
      <c r="H10" s="150">
        <f>E10+G10</f>
        <v>3840</v>
      </c>
      <c r="I10" s="151">
        <f>F10-G10</f>
        <v>26450</v>
      </c>
      <c r="J10" s="135"/>
      <c r="K10" s="135"/>
      <c r="L10" s="135"/>
    </row>
    <row r="11" spans="1:12" ht="6.75" customHeight="1">
      <c r="A11" s="152"/>
      <c r="B11" s="153"/>
      <c r="C11" s="158"/>
      <c r="D11" s="155"/>
      <c r="E11" s="156"/>
      <c r="F11" s="158"/>
      <c r="G11" s="159"/>
      <c r="H11" s="160"/>
      <c r="I11" s="161"/>
      <c r="J11" s="135"/>
      <c r="L11" s="135"/>
    </row>
    <row r="12" spans="1:12" ht="15.75" customHeight="1">
      <c r="A12" s="152" t="s">
        <v>243</v>
      </c>
      <c r="B12" s="153" t="s">
        <v>138</v>
      </c>
      <c r="C12" s="158"/>
      <c r="D12" s="155">
        <v>27360</v>
      </c>
      <c r="E12" s="156">
        <v>2300</v>
      </c>
      <c r="F12" s="162">
        <f aca="true" t="shared" si="0" ref="F12:F19">D12-E12</f>
        <v>25060</v>
      </c>
      <c r="G12" s="149">
        <v>480</v>
      </c>
      <c r="H12" s="150">
        <f aca="true" t="shared" si="1" ref="H12:H19">E12+G12</f>
        <v>2780</v>
      </c>
      <c r="I12" s="151">
        <f aca="true" t="shared" si="2" ref="I12:I19">F12-G12</f>
        <v>24580</v>
      </c>
      <c r="J12" s="135"/>
      <c r="K12" s="135"/>
      <c r="L12" s="135"/>
    </row>
    <row r="13" spans="1:12" ht="15.75" customHeight="1">
      <c r="A13" s="409" t="s">
        <v>419</v>
      </c>
      <c r="B13" s="418" t="s">
        <v>437</v>
      </c>
      <c r="C13" s="419"/>
      <c r="D13" s="420">
        <f>27360+250</f>
        <v>27610</v>
      </c>
      <c r="E13" s="421">
        <v>2300</v>
      </c>
      <c r="F13" s="422">
        <f>D13-E13</f>
        <v>25310</v>
      </c>
      <c r="G13" s="417">
        <v>480</v>
      </c>
      <c r="H13" s="416">
        <f>E13+G13</f>
        <v>2780</v>
      </c>
      <c r="I13" s="415">
        <f>F13-G13</f>
        <v>24830</v>
      </c>
      <c r="J13" s="135"/>
      <c r="K13" s="135"/>
      <c r="L13" s="135"/>
    </row>
    <row r="14" spans="1:12" ht="15.75" customHeight="1">
      <c r="A14" s="152" t="s">
        <v>251</v>
      </c>
      <c r="B14" s="153" t="s">
        <v>139</v>
      </c>
      <c r="C14" s="163" t="s">
        <v>4</v>
      </c>
      <c r="D14" s="155">
        <v>29910</v>
      </c>
      <c r="E14" s="156">
        <v>2500</v>
      </c>
      <c r="F14" s="162">
        <f t="shared" si="0"/>
        <v>27410</v>
      </c>
      <c r="G14" s="149">
        <v>500</v>
      </c>
      <c r="H14" s="150">
        <f t="shared" si="1"/>
        <v>3000</v>
      </c>
      <c r="I14" s="151">
        <f t="shared" si="2"/>
        <v>26910</v>
      </c>
      <c r="J14" s="135"/>
      <c r="K14" s="135"/>
      <c r="L14" s="135"/>
    </row>
    <row r="15" spans="1:12" ht="15.75" customHeight="1">
      <c r="A15" s="409" t="s">
        <v>420</v>
      </c>
      <c r="B15" s="418" t="s">
        <v>438</v>
      </c>
      <c r="C15" s="423" t="s">
        <v>4</v>
      </c>
      <c r="D15" s="420">
        <f>29910+150</f>
        <v>30060</v>
      </c>
      <c r="E15" s="421">
        <v>2500</v>
      </c>
      <c r="F15" s="422">
        <f>D15-E15</f>
        <v>27560</v>
      </c>
      <c r="G15" s="417">
        <v>500</v>
      </c>
      <c r="H15" s="416">
        <f>E15+G15</f>
        <v>3000</v>
      </c>
      <c r="I15" s="415">
        <f>F15-G15</f>
        <v>27060</v>
      </c>
      <c r="J15" s="135"/>
      <c r="K15" s="135"/>
      <c r="L15" s="135"/>
    </row>
    <row r="16" spans="1:12" ht="15.75" customHeight="1">
      <c r="A16" s="164" t="s">
        <v>244</v>
      </c>
      <c r="B16" s="153" t="s">
        <v>140</v>
      </c>
      <c r="C16" s="158"/>
      <c r="D16" s="165">
        <v>29890</v>
      </c>
      <c r="E16" s="156">
        <v>1900</v>
      </c>
      <c r="F16" s="162">
        <f t="shared" si="0"/>
        <v>27990</v>
      </c>
      <c r="G16" s="149">
        <v>530</v>
      </c>
      <c r="H16" s="150">
        <f t="shared" si="1"/>
        <v>2430</v>
      </c>
      <c r="I16" s="151">
        <f t="shared" si="2"/>
        <v>27460</v>
      </c>
      <c r="J16" s="135"/>
      <c r="K16" s="135"/>
      <c r="L16" s="135"/>
    </row>
    <row r="17" spans="1:12" ht="15.75" customHeight="1">
      <c r="A17" s="164" t="s">
        <v>245</v>
      </c>
      <c r="B17" s="166" t="s">
        <v>141</v>
      </c>
      <c r="C17" s="163"/>
      <c r="D17" s="165">
        <v>31520</v>
      </c>
      <c r="E17" s="167">
        <v>1900</v>
      </c>
      <c r="F17" s="168">
        <f t="shared" si="0"/>
        <v>29620</v>
      </c>
      <c r="G17" s="149">
        <v>560</v>
      </c>
      <c r="H17" s="150">
        <f t="shared" si="1"/>
        <v>2460</v>
      </c>
      <c r="I17" s="151">
        <f t="shared" si="2"/>
        <v>29060</v>
      </c>
      <c r="J17" s="135"/>
      <c r="K17" s="135"/>
      <c r="L17" s="135"/>
    </row>
    <row r="18" spans="1:12" ht="15.75" customHeight="1">
      <c r="A18" s="164" t="s">
        <v>252</v>
      </c>
      <c r="B18" s="169" t="s">
        <v>142</v>
      </c>
      <c r="C18" s="163" t="s">
        <v>4</v>
      </c>
      <c r="D18" s="165">
        <v>35050</v>
      </c>
      <c r="E18" s="167">
        <v>1900</v>
      </c>
      <c r="F18" s="168">
        <f t="shared" si="0"/>
        <v>33150</v>
      </c>
      <c r="G18" s="149">
        <v>620</v>
      </c>
      <c r="H18" s="150">
        <f t="shared" si="1"/>
        <v>2520</v>
      </c>
      <c r="I18" s="151">
        <f t="shared" si="2"/>
        <v>32530</v>
      </c>
      <c r="J18" s="135"/>
      <c r="K18" s="135"/>
      <c r="L18" s="135"/>
    </row>
    <row r="19" spans="1:12" ht="15.75" customHeight="1">
      <c r="A19" s="152" t="s">
        <v>253</v>
      </c>
      <c r="B19" s="153" t="s">
        <v>143</v>
      </c>
      <c r="C19" s="158" t="s">
        <v>4</v>
      </c>
      <c r="D19" s="155">
        <v>36700</v>
      </c>
      <c r="E19" s="156">
        <v>1900</v>
      </c>
      <c r="F19" s="162">
        <f t="shared" si="0"/>
        <v>34800</v>
      </c>
      <c r="G19" s="149">
        <v>650</v>
      </c>
      <c r="H19" s="150">
        <f t="shared" si="1"/>
        <v>2550</v>
      </c>
      <c r="I19" s="151">
        <f t="shared" si="2"/>
        <v>34150</v>
      </c>
      <c r="J19" s="135"/>
      <c r="K19" s="135"/>
      <c r="L19" s="135"/>
    </row>
    <row r="20" spans="1:12" ht="6.75" customHeight="1">
      <c r="A20" s="170"/>
      <c r="B20" s="171"/>
      <c r="C20" s="172"/>
      <c r="D20" s="173"/>
      <c r="E20" s="174"/>
      <c r="F20" s="172"/>
      <c r="G20" s="175"/>
      <c r="H20" s="176"/>
      <c r="I20" s="177"/>
      <c r="J20" s="135"/>
      <c r="L20" s="135"/>
    </row>
    <row r="21" spans="1:12" ht="15.75" customHeight="1" thickBot="1">
      <c r="A21" s="232" t="s">
        <v>254</v>
      </c>
      <c r="B21" s="178" t="s">
        <v>144</v>
      </c>
      <c r="C21" s="179" t="s">
        <v>4</v>
      </c>
      <c r="D21" s="180">
        <v>44600</v>
      </c>
      <c r="E21" s="181">
        <v>3200</v>
      </c>
      <c r="F21" s="182">
        <f>D21-E21</f>
        <v>41400</v>
      </c>
      <c r="G21" s="183">
        <v>790</v>
      </c>
      <c r="H21" s="184">
        <f>E21+G21</f>
        <v>3990</v>
      </c>
      <c r="I21" s="185">
        <f>F21-G21</f>
        <v>40610</v>
      </c>
      <c r="J21" s="135"/>
      <c r="K21" s="135"/>
      <c r="L21" s="135"/>
    </row>
    <row r="22" ht="9.75" customHeight="1" thickBot="1" thickTop="1"/>
    <row r="23" spans="1:13" s="136" customFormat="1" ht="24" customHeight="1" thickBot="1" thickTop="1">
      <c r="A23" s="128" t="s">
        <v>70</v>
      </c>
      <c r="B23" s="129" t="s">
        <v>145</v>
      </c>
      <c r="C23" s="130"/>
      <c r="D23" s="131"/>
      <c r="E23" s="132"/>
      <c r="F23" s="133"/>
      <c r="G23" s="133"/>
      <c r="H23" s="132"/>
      <c r="I23" s="134"/>
      <c r="K23" s="138"/>
      <c r="L23" s="186"/>
      <c r="M23" s="186"/>
    </row>
    <row r="24" spans="1:13" ht="15.75" customHeight="1" thickBot="1" thickTop="1">
      <c r="A24" s="232" t="s">
        <v>362</v>
      </c>
      <c r="B24" s="233" t="s">
        <v>146</v>
      </c>
      <c r="C24" s="234"/>
      <c r="D24" s="235">
        <v>26080</v>
      </c>
      <c r="E24" s="236">
        <v>800</v>
      </c>
      <c r="F24" s="237">
        <f>D24-E24</f>
        <v>25280</v>
      </c>
      <c r="G24" s="188">
        <v>1450</v>
      </c>
      <c r="H24" s="189">
        <f>E24+G24</f>
        <v>2250</v>
      </c>
      <c r="I24" s="185">
        <f>F24-G24</f>
        <v>23830</v>
      </c>
      <c r="K24" s="138"/>
      <c r="L24" s="186"/>
      <c r="M24" s="186"/>
    </row>
    <row r="25" spans="1:13" s="193" customFormat="1" ht="9" customHeight="1" thickBot="1" thickTop="1">
      <c r="A25" s="190"/>
      <c r="B25" s="191"/>
      <c r="C25" s="192"/>
      <c r="K25" s="194"/>
      <c r="L25" s="195"/>
      <c r="M25" s="195"/>
    </row>
    <row r="26" spans="1:13" s="136" customFormat="1" ht="24" customHeight="1" thickBot="1" thickTop="1">
      <c r="A26" s="128" t="s">
        <v>70</v>
      </c>
      <c r="B26" s="129" t="s">
        <v>151</v>
      </c>
      <c r="C26" s="130"/>
      <c r="D26" s="131"/>
      <c r="E26" s="132"/>
      <c r="F26" s="133"/>
      <c r="G26" s="133"/>
      <c r="H26" s="132"/>
      <c r="I26" s="134"/>
      <c r="K26" s="138"/>
      <c r="L26" s="186"/>
      <c r="M26" s="186"/>
    </row>
    <row r="27" spans="1:13" s="202" customFormat="1" ht="16.5" thickTop="1">
      <c r="A27" s="196" t="s">
        <v>23</v>
      </c>
      <c r="B27" s="197"/>
      <c r="C27" s="197"/>
      <c r="D27" s="198"/>
      <c r="E27" s="199"/>
      <c r="F27" s="197"/>
      <c r="G27" s="200"/>
      <c r="H27" s="199"/>
      <c r="I27" s="201"/>
      <c r="K27" s="203"/>
      <c r="L27" s="204"/>
      <c r="M27" s="204"/>
    </row>
    <row r="28" spans="1:13" ht="15.75" customHeight="1" thickBot="1">
      <c r="A28" s="232" t="s">
        <v>152</v>
      </c>
      <c r="B28" s="233" t="s">
        <v>148</v>
      </c>
      <c r="C28" s="234"/>
      <c r="D28" s="235">
        <v>15810</v>
      </c>
      <c r="E28" s="236">
        <v>1000</v>
      </c>
      <c r="F28" s="237">
        <f>D28-E28</f>
        <v>14810</v>
      </c>
      <c r="G28" s="188">
        <v>930</v>
      </c>
      <c r="H28" s="189">
        <f>E28+G28</f>
        <v>1930</v>
      </c>
      <c r="I28" s="185">
        <f>F28-G28</f>
        <v>13880</v>
      </c>
      <c r="K28" s="138"/>
      <c r="L28" s="186"/>
      <c r="M28" s="186"/>
    </row>
    <row r="29" spans="1:13" ht="9" customHeight="1" thickBot="1" thickTop="1">
      <c r="A29" s="205"/>
      <c r="B29" s="205"/>
      <c r="C29" s="206"/>
      <c r="D29" s="139"/>
      <c r="G29" s="207"/>
      <c r="K29" s="138"/>
      <c r="L29" s="186"/>
      <c r="M29" s="186"/>
    </row>
    <row r="30" spans="1:13" s="136" customFormat="1" ht="24" customHeight="1" thickBot="1" thickTop="1">
      <c r="A30" s="128" t="s">
        <v>70</v>
      </c>
      <c r="B30" s="129" t="s">
        <v>147</v>
      </c>
      <c r="C30" s="130"/>
      <c r="D30" s="131"/>
      <c r="E30" s="132"/>
      <c r="F30" s="133"/>
      <c r="G30" s="133"/>
      <c r="H30" s="132"/>
      <c r="I30" s="134"/>
      <c r="K30" s="138"/>
      <c r="L30" s="186"/>
      <c r="M30" s="186"/>
    </row>
    <row r="31" spans="1:13" s="202" customFormat="1" ht="16.5" thickTop="1">
      <c r="A31" s="196" t="s">
        <v>23</v>
      </c>
      <c r="B31" s="197"/>
      <c r="C31" s="197"/>
      <c r="D31" s="198"/>
      <c r="E31" s="199"/>
      <c r="F31" s="197"/>
      <c r="G31" s="200"/>
      <c r="H31" s="199"/>
      <c r="I31" s="201"/>
      <c r="K31" s="203"/>
      <c r="L31" s="204"/>
      <c r="M31" s="204"/>
    </row>
    <row r="32" spans="1:13" s="429" customFormat="1" ht="15.75" customHeight="1">
      <c r="A32" s="424" t="s">
        <v>235</v>
      </c>
      <c r="B32" s="418" t="s">
        <v>439</v>
      </c>
      <c r="C32" s="425" t="s">
        <v>4</v>
      </c>
      <c r="D32" s="426">
        <v>18500</v>
      </c>
      <c r="E32" s="421">
        <v>1000</v>
      </c>
      <c r="F32" s="427">
        <f>D32-E32</f>
        <v>17500</v>
      </c>
      <c r="G32" s="428">
        <v>1000</v>
      </c>
      <c r="H32" s="416">
        <f>E32+G32</f>
        <v>2000</v>
      </c>
      <c r="I32" s="415">
        <f>F32-G32</f>
        <v>16500</v>
      </c>
      <c r="K32" s="430"/>
      <c r="L32" s="431"/>
      <c r="M32" s="431"/>
    </row>
    <row r="33" spans="1:13" s="429" customFormat="1" ht="15.75" customHeight="1">
      <c r="A33" s="424" t="s">
        <v>236</v>
      </c>
      <c r="B33" s="418" t="s">
        <v>440</v>
      </c>
      <c r="C33" s="425" t="s">
        <v>4</v>
      </c>
      <c r="D33" s="426">
        <v>19000</v>
      </c>
      <c r="E33" s="421">
        <v>1000</v>
      </c>
      <c r="F33" s="422">
        <f>D33-E33</f>
        <v>18000</v>
      </c>
      <c r="G33" s="428">
        <v>1030</v>
      </c>
      <c r="H33" s="416">
        <f>E33+G33</f>
        <v>2030</v>
      </c>
      <c r="I33" s="415">
        <f>F33-G33</f>
        <v>16970</v>
      </c>
      <c r="K33" s="430"/>
      <c r="L33" s="431"/>
      <c r="M33" s="431"/>
    </row>
    <row r="34" spans="1:13" s="202" customFormat="1" ht="15.75">
      <c r="A34" s="208" t="s">
        <v>24</v>
      </c>
      <c r="B34" s="197"/>
      <c r="C34" s="197"/>
      <c r="D34" s="198"/>
      <c r="E34" s="199"/>
      <c r="F34" s="197"/>
      <c r="G34" s="200"/>
      <c r="H34" s="160"/>
      <c r="I34" s="201"/>
      <c r="K34" s="203"/>
      <c r="L34" s="204"/>
      <c r="M34" s="204"/>
    </row>
    <row r="35" spans="1:13" ht="15.75" customHeight="1">
      <c r="A35" s="152" t="s">
        <v>239</v>
      </c>
      <c r="B35" s="153" t="s">
        <v>149</v>
      </c>
      <c r="C35" s="209"/>
      <c r="D35" s="210">
        <v>18400</v>
      </c>
      <c r="E35" s="156"/>
      <c r="F35" s="162">
        <f>D35-E35</f>
        <v>18400</v>
      </c>
      <c r="G35" s="187">
        <v>1100</v>
      </c>
      <c r="H35" s="150">
        <f>E35+G35</f>
        <v>1100</v>
      </c>
      <c r="I35" s="151">
        <f>F35-G35</f>
        <v>17300</v>
      </c>
      <c r="K35" s="138"/>
      <c r="L35" s="186"/>
      <c r="M35" s="186"/>
    </row>
    <row r="36" spans="1:13" s="429" customFormat="1" ht="15.75" customHeight="1">
      <c r="A36" s="424" t="s">
        <v>427</v>
      </c>
      <c r="B36" s="418" t="s">
        <v>441</v>
      </c>
      <c r="C36" s="432"/>
      <c r="D36" s="426">
        <v>18800</v>
      </c>
      <c r="E36" s="421"/>
      <c r="F36" s="422">
        <f>D36-E36</f>
        <v>18800</v>
      </c>
      <c r="G36" s="433">
        <v>1100</v>
      </c>
      <c r="H36" s="416">
        <f>E36+G36</f>
        <v>1100</v>
      </c>
      <c r="I36" s="415">
        <f>F36-G36</f>
        <v>17700</v>
      </c>
      <c r="K36" s="430"/>
      <c r="L36" s="431"/>
      <c r="M36" s="431"/>
    </row>
    <row r="37" spans="1:13" ht="15.75" customHeight="1">
      <c r="A37" s="152" t="s">
        <v>237</v>
      </c>
      <c r="B37" s="153" t="s">
        <v>150</v>
      </c>
      <c r="C37" s="209"/>
      <c r="D37" s="210">
        <v>18800</v>
      </c>
      <c r="E37" s="156"/>
      <c r="F37" s="162">
        <f>D37-E37</f>
        <v>18800</v>
      </c>
      <c r="G37" s="187">
        <v>1120</v>
      </c>
      <c r="H37" s="150">
        <f>E37+G37</f>
        <v>1120</v>
      </c>
      <c r="I37" s="151">
        <f>F37-G37</f>
        <v>17680</v>
      </c>
      <c r="K37" s="138"/>
      <c r="L37" s="186"/>
      <c r="M37" s="186"/>
    </row>
    <row r="38" spans="1:13" s="429" customFormat="1" ht="15.75" customHeight="1" thickBot="1">
      <c r="A38" s="434" t="s">
        <v>428</v>
      </c>
      <c r="B38" s="435" t="s">
        <v>442</v>
      </c>
      <c r="C38" s="436"/>
      <c r="D38" s="437">
        <v>19300</v>
      </c>
      <c r="E38" s="438"/>
      <c r="F38" s="439">
        <f>D38-E38</f>
        <v>19300</v>
      </c>
      <c r="G38" s="440">
        <v>1120</v>
      </c>
      <c r="H38" s="441">
        <f>E38+G38</f>
        <v>1120</v>
      </c>
      <c r="I38" s="442">
        <f>F38-G38</f>
        <v>18180</v>
      </c>
      <c r="K38" s="430"/>
      <c r="L38" s="431"/>
      <c r="M38" s="431"/>
    </row>
    <row r="39" spans="1:7" ht="15.75" thickTop="1">
      <c r="A39" s="205"/>
      <c r="B39" s="205"/>
      <c r="C39" s="206"/>
      <c r="D39" s="139"/>
      <c r="G39" s="207"/>
    </row>
    <row r="40" ht="9" customHeight="1"/>
    <row r="41" spans="1:3" s="193" customFormat="1" ht="12.75">
      <c r="A41" s="190" t="s">
        <v>153</v>
      </c>
      <c r="B41" s="191"/>
      <c r="C41" s="192"/>
    </row>
    <row r="42" spans="1:3" s="193" customFormat="1" ht="9" customHeight="1">
      <c r="A42" s="190"/>
      <c r="B42" s="191"/>
      <c r="C42" s="192"/>
    </row>
  </sheetData>
  <sheetProtection/>
  <mergeCells count="1">
    <mergeCell ref="A3:C3"/>
  </mergeCells>
  <printOptions horizontalCentered="1"/>
  <pageMargins left="0.21" right="0.15748031496062992" top="0.2362204724409449" bottom="0.1968503937007874" header="0.15748031496062992" footer="0.15748031496062992"/>
  <pageSetup fitToHeight="3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89" sqref="B189"/>
    </sheetView>
  </sheetViews>
  <sheetFormatPr defaultColWidth="9.140625" defaultRowHeight="25.5" customHeight="1"/>
  <cols>
    <col min="1" max="1" width="80.28125" style="357" bestFit="1" customWidth="1"/>
    <col min="2" max="16384" width="9.140625" style="356" customWidth="1"/>
  </cols>
  <sheetData>
    <row r="1" ht="25.5" customHeight="1">
      <c r="A1" s="355" t="s">
        <v>405</v>
      </c>
    </row>
    <row r="2" ht="25.5" customHeight="1">
      <c r="A2" s="355" t="s">
        <v>421</v>
      </c>
    </row>
    <row r="3" ht="25.5" customHeight="1">
      <c r="A3" s="410" t="s">
        <v>422</v>
      </c>
    </row>
    <row r="4" ht="25.5" customHeight="1">
      <c r="A4" s="355" t="s">
        <v>423</v>
      </c>
    </row>
    <row r="5" ht="25.5" customHeight="1">
      <c r="A5" s="410" t="s">
        <v>424</v>
      </c>
    </row>
    <row r="6" ht="25.5" customHeight="1">
      <c r="A6" s="410" t="s">
        <v>425</v>
      </c>
    </row>
    <row r="7" ht="25.5" customHeight="1">
      <c r="A7" s="410" t="s">
        <v>426</v>
      </c>
    </row>
    <row r="8" ht="25.5" customHeight="1">
      <c r="A8" s="355"/>
    </row>
    <row r="9" ht="25.5" customHeight="1">
      <c r="A9" s="3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NIC. J. THEOCARAKIS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KAPELLAKIS</dc:creator>
  <cp:keywords/>
  <dc:description/>
  <cp:lastModifiedBy>Ioannis Methenitis</cp:lastModifiedBy>
  <cp:lastPrinted>2014-11-11T07:36:09Z</cp:lastPrinted>
  <dcterms:created xsi:type="dcterms:W3CDTF">1999-02-04T08:06:29Z</dcterms:created>
  <dcterms:modified xsi:type="dcterms:W3CDTF">2015-01-12T11:27:40Z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40A1504">
    <vt:lpwstr/>
  </property>
  <property fmtid="{D5CDD505-2E9C-101B-9397-08002B2CF9AE}" pid="23" name="IVID306310DF">
    <vt:lpwstr/>
  </property>
  <property fmtid="{D5CDD505-2E9C-101B-9397-08002B2CF9AE}" pid="24" name="IVID325116DE">
    <vt:lpwstr/>
  </property>
  <property fmtid="{D5CDD505-2E9C-101B-9397-08002B2CF9AE}" pid="25" name="IVID253D11EF">
    <vt:lpwstr/>
  </property>
  <property fmtid="{D5CDD505-2E9C-101B-9397-08002B2CF9AE}" pid="26" name="IVID173E1206">
    <vt:lpwstr/>
  </property>
  <property fmtid="{D5CDD505-2E9C-101B-9397-08002B2CF9AE}" pid="27" name="IVID232310EC">
    <vt:lpwstr/>
  </property>
  <property fmtid="{D5CDD505-2E9C-101B-9397-08002B2CF9AE}" pid="28" name="IVID133D1AE5">
    <vt:lpwstr/>
  </property>
  <property fmtid="{D5CDD505-2E9C-101B-9397-08002B2CF9AE}" pid="29" name="IVIDF6113D9">
    <vt:lpwstr/>
  </property>
  <property fmtid="{D5CDD505-2E9C-101B-9397-08002B2CF9AE}" pid="30" name="IVID307414D1">
    <vt:lpwstr/>
  </property>
  <property fmtid="{D5CDD505-2E9C-101B-9397-08002B2CF9AE}" pid="31" name="IVID344B1400">
    <vt:lpwstr/>
  </property>
  <property fmtid="{D5CDD505-2E9C-101B-9397-08002B2CF9AE}" pid="32" name="IVID135B1DF5">
    <vt:lpwstr/>
  </property>
  <property fmtid="{D5CDD505-2E9C-101B-9397-08002B2CF9AE}" pid="33" name="IVID1A3716D3">
    <vt:lpwstr/>
  </property>
  <property fmtid="{D5CDD505-2E9C-101B-9397-08002B2CF9AE}" pid="34" name="IVIDD1916DB">
    <vt:lpwstr/>
  </property>
  <property fmtid="{D5CDD505-2E9C-101B-9397-08002B2CF9AE}" pid="35" name="IVID11431AF1">
    <vt:lpwstr/>
  </property>
  <property fmtid="{D5CDD505-2E9C-101B-9397-08002B2CF9AE}" pid="36" name="IVID1B2C19F3">
    <vt:lpwstr/>
  </property>
  <property fmtid="{D5CDD505-2E9C-101B-9397-08002B2CF9AE}" pid="37" name="IVIDD5E0FE6">
    <vt:lpwstr/>
  </property>
  <property fmtid="{D5CDD505-2E9C-101B-9397-08002B2CF9AE}" pid="38" name="IVID212D1900">
    <vt:lpwstr/>
  </property>
  <property fmtid="{D5CDD505-2E9C-101B-9397-08002B2CF9AE}" pid="39" name="IVID38EB32B3">
    <vt:lpwstr/>
  </property>
  <property fmtid="{D5CDD505-2E9C-101B-9397-08002B2CF9AE}" pid="40" name="IVID38E1E0DB">
    <vt:lpwstr/>
  </property>
  <property fmtid="{D5CDD505-2E9C-101B-9397-08002B2CF9AE}" pid="41" name="IVID38E1CFE9">
    <vt:lpwstr/>
  </property>
  <property fmtid="{D5CDD505-2E9C-101B-9397-08002B2CF9AE}" pid="42" name="IVID221D12EE">
    <vt:lpwstr/>
  </property>
  <property fmtid="{D5CDD505-2E9C-101B-9397-08002B2CF9AE}" pid="43" name="IVID2E2016E7">
    <vt:lpwstr/>
  </property>
</Properties>
</file>